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 папка\ПРАЙС\"/>
    </mc:Choice>
  </mc:AlternateContent>
  <workbookProtection workbookPassword="C61F" lockStructure="1"/>
  <bookViews>
    <workbookView xWindow="0" yWindow="0" windowWidth="16380" windowHeight="8190" tabRatio="859" activeTab="2"/>
  </bookViews>
  <sheets>
    <sheet name="оглавление" sheetId="1" r:id="rId1"/>
    <sheet name="контакты" sheetId="2" r:id="rId2"/>
    <sheet name="СЕТКА РАБИЦА свет, цинк, цветн" sheetId="4" r:id="rId3"/>
    <sheet name="сетка сварная Цинк, ПВХ" sheetId="5" r:id="rId4"/>
    <sheet name="сетка пластиковая" sheetId="6" r:id="rId5"/>
    <sheet name="сетка кладочная" sheetId="7" r:id="rId6"/>
    <sheet name="сетка тканая" sheetId="8" r:id="rId7"/>
    <sheet name="Сетка рифленая" sheetId="9" r:id="rId8"/>
    <sheet name="Сетка Манье" sheetId="10" r:id="rId9"/>
    <sheet name="скоба строительная" sheetId="11" r:id="rId10"/>
    <sheet name="ЕГОЗА" sheetId="12" r:id="rId11"/>
    <sheet name="проволока, лента" sheetId="13" r:id="rId12"/>
    <sheet name="ТЕПЛИЦЫ" sheetId="14" r:id="rId13"/>
    <sheet name="ГВОЗДИ" sheetId="15" r:id="rId14"/>
    <sheet name="металлопрокат" sheetId="16" r:id="rId15"/>
    <sheet name="анкер для георешетки" sheetId="17" r:id="rId16"/>
    <sheet name="разное" sheetId="18" r:id="rId17"/>
  </sheets>
  <definedNames>
    <definedName name="_xlnm.Print_Area" localSheetId="13">ГВОЗДИ!$A$1:$D$43</definedName>
    <definedName name="_xlnm.Print_Area" localSheetId="11">'проволока, лента'!$A$1:$E$68</definedName>
    <definedName name="_xlnm.Print_Area" localSheetId="5">'сетка кладочная'!$A$1:$I$47</definedName>
    <definedName name="_xlnm.Print_Area" localSheetId="3">'сетка сварная Цинк, ПВХ'!$A$1:$I$83</definedName>
  </definedNames>
  <calcPr calcId="162913"/>
</workbook>
</file>

<file path=xl/calcChain.xml><?xml version="1.0" encoding="utf-8"?>
<calcChain xmlns="http://schemas.openxmlformats.org/spreadsheetml/2006/main">
  <c r="G41" i="7" l="1"/>
  <c r="G42" i="7" l="1"/>
  <c r="E49" i="13" l="1"/>
  <c r="E59" i="13" l="1"/>
  <c r="E50" i="13"/>
  <c r="B32" i="15" l="1"/>
  <c r="B30" i="15"/>
  <c r="B28" i="15"/>
  <c r="I11" i="7" l="1"/>
  <c r="I10" i="7"/>
  <c r="H11" i="7"/>
  <c r="H10" i="7"/>
  <c r="D45" i="11"/>
  <c r="D44" i="11"/>
  <c r="D43" i="11"/>
  <c r="D31" i="11"/>
  <c r="D30" i="11"/>
  <c r="D29" i="11"/>
  <c r="A9" i="17"/>
  <c r="A8" i="15"/>
  <c r="A12" i="12"/>
  <c r="I15" i="12"/>
  <c r="I16" i="12"/>
  <c r="I17" i="12"/>
  <c r="I18" i="12"/>
  <c r="I19" i="12"/>
  <c r="I20" i="12"/>
  <c r="A7" i="16"/>
  <c r="A7" i="13"/>
  <c r="A7" i="18"/>
  <c r="A7" i="7"/>
  <c r="F9" i="7"/>
  <c r="F10" i="7"/>
  <c r="F12" i="7"/>
  <c r="G12" i="7"/>
  <c r="F13" i="7"/>
  <c r="G13" i="7"/>
  <c r="F14" i="7"/>
  <c r="G14" i="7"/>
  <c r="F15" i="7"/>
  <c r="G15" i="7"/>
  <c r="F16" i="7"/>
  <c r="G16" i="7"/>
  <c r="F18" i="7"/>
  <c r="G18" i="7"/>
  <c r="F19" i="7"/>
  <c r="G19" i="7"/>
  <c r="F20" i="7"/>
  <c r="G20" i="7"/>
  <c r="F22" i="7"/>
  <c r="G22" i="7"/>
  <c r="F23" i="7"/>
  <c r="G23" i="7"/>
  <c r="F24" i="7"/>
  <c r="G24" i="7"/>
  <c r="F26" i="7"/>
  <c r="G26" i="7"/>
  <c r="F27" i="7"/>
  <c r="G27" i="7"/>
  <c r="F28" i="7"/>
  <c r="G28" i="7"/>
  <c r="F29" i="7"/>
  <c r="G29" i="7"/>
  <c r="F30" i="7"/>
  <c r="G30" i="7"/>
  <c r="F31" i="7"/>
  <c r="G31" i="7"/>
  <c r="F33" i="7"/>
  <c r="G33" i="7"/>
  <c r="F34" i="7"/>
  <c r="G34" i="7"/>
  <c r="F35" i="7"/>
  <c r="G35" i="7"/>
  <c r="F36" i="7"/>
  <c r="G36" i="7"/>
  <c r="F37" i="7"/>
  <c r="G37" i="7"/>
  <c r="F38" i="7"/>
  <c r="G38" i="7"/>
  <c r="A9" i="10"/>
  <c r="A9" i="6"/>
  <c r="A10" i="8"/>
  <c r="D12" i="11"/>
  <c r="D13" i="11"/>
  <c r="D14" i="11"/>
  <c r="D15" i="11"/>
  <c r="D20" i="11"/>
  <c r="D35" i="11"/>
  <c r="D36" i="11"/>
  <c r="D37" i="11"/>
  <c r="D38" i="11"/>
  <c r="D49" i="11"/>
  <c r="D50" i="11"/>
  <c r="D51" i="11"/>
  <c r="D52" i="11"/>
  <c r="D53" i="11"/>
  <c r="D58" i="11"/>
  <c r="D59" i="11"/>
  <c r="D60" i="11"/>
  <c r="D61" i="11"/>
  <c r="D62" i="11"/>
  <c r="A12" i="14"/>
</calcChain>
</file>

<file path=xl/comments1.xml><?xml version="1.0" encoding="utf-8"?>
<comments xmlns="http://schemas.openxmlformats.org/spreadsheetml/2006/main">
  <authors>
    <author/>
  </authors>
  <commentList>
    <comment ref="A6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User:
</t>
        </r>
        <r>
          <rPr>
            <sz val="8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A11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User:
</t>
        </r>
        <r>
          <rPr>
            <sz val="8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7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User:
</t>
        </r>
        <r>
          <rPr>
            <sz val="9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6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User:
</t>
        </r>
        <r>
          <rPr>
            <sz val="9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Andrey:
</t>
        </r>
        <r>
          <rPr>
            <sz val="9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7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Andrey:
</t>
        </r>
        <r>
          <rPr>
            <sz val="9"/>
            <color indexed="8"/>
            <rFont val="Tahoma"/>
            <family val="2"/>
            <charset val="204"/>
          </rPr>
          <t>ссылка на сайт</t>
        </r>
      </text>
    </comment>
    <comment ref="C27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User:
</t>
        </r>
        <r>
          <rPr>
            <sz val="9"/>
            <color indexed="8"/>
            <rFont val="Tahoma"/>
            <family val="2"/>
            <charset val="204"/>
          </rPr>
          <t>сетка для клеток, на пол</t>
        </r>
      </text>
    </comment>
    <comment ref="C33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User:
</t>
        </r>
        <r>
          <rPr>
            <sz val="9"/>
            <color indexed="8"/>
            <rFont val="Tahoma"/>
            <family val="2"/>
            <charset val="204"/>
          </rPr>
          <t>сетки для клеток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Andrey:
</t>
        </r>
        <r>
          <rPr>
            <sz val="9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6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User:
</t>
        </r>
        <r>
          <rPr>
            <sz val="8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2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Andrey:
</t>
        </r>
        <r>
          <rPr>
            <sz val="9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Andrey:
</t>
        </r>
        <r>
          <rPr>
            <sz val="9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6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User: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User:
</t>
        </r>
        <r>
          <rPr>
            <sz val="8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6" authorId="0" shapeId="0">
      <text>
        <r>
          <rPr>
            <b/>
            <sz val="9"/>
            <color indexed="8"/>
            <rFont val="Tahoma"/>
            <family val="2"/>
            <charset val="204"/>
          </rPr>
          <t xml:space="preserve">User:
</t>
        </r>
        <r>
          <rPr>
            <sz val="9"/>
            <color indexed="8"/>
            <rFont val="Tahoma"/>
            <family val="2"/>
            <charset val="204"/>
          </rPr>
          <t>ссылка на сайт</t>
        </r>
      </text>
    </comment>
  </commentList>
</comments>
</file>

<file path=xl/sharedStrings.xml><?xml version="1.0" encoding="utf-8"?>
<sst xmlns="http://schemas.openxmlformats.org/spreadsheetml/2006/main" count="1838" uniqueCount="894">
  <si>
    <t>СЕТКА</t>
  </si>
  <si>
    <t>сетка штукатурная ЦПВС</t>
  </si>
  <si>
    <t>сетка рабица</t>
  </si>
  <si>
    <t>● светлая (без покрытия)</t>
  </si>
  <si>
    <t>● оцинкованная</t>
  </si>
  <si>
    <t>● с полимерным покрытием</t>
  </si>
  <si>
    <t xml:space="preserve">сетка сварная </t>
  </si>
  <si>
    <t>● с ПВХ</t>
  </si>
  <si>
    <t>● оцинкованная для клеток</t>
  </si>
  <si>
    <t>● для ТВИН БЛОКОВ</t>
  </si>
  <si>
    <t>сетка пластиковая</t>
  </si>
  <si>
    <t>● аварийное ограждение</t>
  </si>
  <si>
    <t>● штукатурная</t>
  </si>
  <si>
    <t>● геосетка (дорожная)</t>
  </si>
  <si>
    <t>● от птиц</t>
  </si>
  <si>
    <t>● для птичников</t>
  </si>
  <si>
    <t>● газонная</t>
  </si>
  <si>
    <t>● универсальная</t>
  </si>
  <si>
    <t>● садовая</t>
  </si>
  <si>
    <t>сетка кладочная</t>
  </si>
  <si>
    <t>● в картах</t>
  </si>
  <si>
    <t>● в рулонах</t>
  </si>
  <si>
    <t>сетка тканая</t>
  </si>
  <si>
    <t>● НУ</t>
  </si>
  <si>
    <t>● 12Х18Н10Т</t>
  </si>
  <si>
    <t>●  латунная</t>
  </si>
  <si>
    <t>оцинкованная</t>
  </si>
  <si>
    <t>сетка рифленая ГОСТ 3306-88</t>
  </si>
  <si>
    <t>● рифленая-Р</t>
  </si>
  <si>
    <t>● сложно-рифленая СР</t>
  </si>
  <si>
    <t>● рифленая-сложно-рифленая РСР</t>
  </si>
  <si>
    <t>сетка Манье ГОСТ 13603-89</t>
  </si>
  <si>
    <t>Сетка Манье</t>
  </si>
  <si>
    <t xml:space="preserve">Панели ограждения </t>
  </si>
  <si>
    <t>Скоба строительная</t>
  </si>
  <si>
    <t>Гвоздь кованый</t>
  </si>
  <si>
    <t>Охранное ограждение</t>
  </si>
  <si>
    <t>● Спиральный Барьер Безопасности (СББ)</t>
  </si>
  <si>
    <t>● Плоский Барьер Безопасности (ПББ)</t>
  </si>
  <si>
    <t>Кронштейн для крепления СББ</t>
  </si>
  <si>
    <t>ПРОВОЛОКА</t>
  </si>
  <si>
    <t>● колючая ГОСТ 285-69</t>
  </si>
  <si>
    <t>● низкоуглеродистая общего назначения термически необработанная светлая (торговая)</t>
  </si>
  <si>
    <t>● низкоуглеродистая общего назначения термически обработанная</t>
  </si>
  <si>
    <t>● ВР-1</t>
  </si>
  <si>
    <t>● низкоуглеродистая общего назначения термически обработанная оцинкованная</t>
  </si>
  <si>
    <t>● низкоуглеродистая общего назначения термически необработанная оцинкованная</t>
  </si>
  <si>
    <t>Лента (бандажная)</t>
  </si>
  <si>
    <t>Теплицы под поликарбонат</t>
  </si>
  <si>
    <t>Поликарбонат</t>
  </si>
  <si>
    <t xml:space="preserve">● Сотолайт </t>
  </si>
  <si>
    <t>● Рациональ</t>
  </si>
  <si>
    <t>● Актуаль</t>
  </si>
  <si>
    <t>Гвозди строительные</t>
  </si>
  <si>
    <t>МЕТАЛЛОПРОКАТ</t>
  </si>
  <si>
    <t>● Арматура</t>
  </si>
  <si>
    <t>● Круг</t>
  </si>
  <si>
    <t>● Труба профильная</t>
  </si>
  <si>
    <t>● Труба Б/У НКТ (столбы для забора)</t>
  </si>
  <si>
    <t>● Уголок</t>
  </si>
  <si>
    <t>Анкер для георешетки</t>
  </si>
  <si>
    <t>РАЗНОЕ</t>
  </si>
  <si>
    <t xml:space="preserve">● перчатки </t>
  </si>
  <si>
    <t>● навесы</t>
  </si>
  <si>
    <t>● заглушки для столбов (НКТ)</t>
  </si>
  <si>
    <t>геотекстиль</t>
  </si>
  <si>
    <t>Теплоизоляция ИЗБА</t>
  </si>
  <si>
    <t>Провод ПНСВ</t>
  </si>
  <si>
    <t>● Грунтовка по металлу (3 в 1 по ржавчине)</t>
  </si>
  <si>
    <r>
      <t xml:space="preserve">  ООО</t>
    </r>
    <r>
      <rPr>
        <b/>
        <sz val="2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«Металлические Изделия»</t>
    </r>
  </si>
  <si>
    <r>
      <t>ОГРН</t>
    </r>
    <r>
      <rPr>
        <sz val="16"/>
        <rFont val="Times New Roman"/>
        <family val="1"/>
        <charset val="204"/>
      </rPr>
      <t xml:space="preserve">        1086674035018</t>
    </r>
  </si>
  <si>
    <r>
      <t>ОКАТО</t>
    </r>
    <r>
      <rPr>
        <sz val="16"/>
        <rFont val="Times New Roman"/>
        <family val="1"/>
        <charset val="204"/>
      </rPr>
      <t xml:space="preserve">    65401390000</t>
    </r>
  </si>
  <si>
    <r>
      <t xml:space="preserve">ОКПО </t>
    </r>
    <r>
      <rPr>
        <sz val="16"/>
        <rFont val="Times New Roman"/>
        <family val="1"/>
        <charset val="204"/>
      </rPr>
      <t xml:space="preserve">      89885112</t>
    </r>
  </si>
  <si>
    <r>
      <t>Юридический адрес:</t>
    </r>
    <r>
      <rPr>
        <sz val="16"/>
        <rFont val="Times New Roman"/>
        <family val="1"/>
        <charset val="204"/>
      </rPr>
      <t xml:space="preserve">   620085, г. Екатеринбург, ул. 8 марта 209, офис 302</t>
    </r>
  </si>
  <si>
    <r>
      <t>Адрес отгрузки (производство)</t>
    </r>
    <r>
      <rPr>
        <b/>
        <sz val="16"/>
        <rFont val="Times New Roman"/>
        <family val="1"/>
        <charset val="204"/>
      </rPr>
      <t xml:space="preserve"> :  г. Екатеринбург, ул. Чусовской тракт д. 5 </t>
    </r>
  </si>
  <si>
    <r>
      <t>Р/С</t>
    </r>
    <r>
      <rPr>
        <sz val="16"/>
        <rFont val="Times New Roman"/>
        <family val="1"/>
        <charset val="204"/>
      </rPr>
      <t xml:space="preserve">    40702810762170000600</t>
    </r>
  </si>
  <si>
    <r>
      <t>К/С</t>
    </r>
    <r>
      <rPr>
        <sz val="16"/>
        <rFont val="Times New Roman"/>
        <family val="1"/>
        <charset val="204"/>
      </rPr>
      <t xml:space="preserve">    30101810900000000795</t>
    </r>
  </si>
  <si>
    <t>В ОАО «УБРиР» г. Екатеринбург</t>
  </si>
  <si>
    <r>
      <t>БИК</t>
    </r>
    <r>
      <rPr>
        <sz val="16"/>
        <rFont val="Times New Roman"/>
        <family val="1"/>
        <charset val="204"/>
      </rPr>
      <t xml:space="preserve">    046577795</t>
    </r>
  </si>
  <si>
    <r>
      <t>Тел.</t>
    </r>
    <r>
      <rPr>
        <sz val="16"/>
        <rFont val="Times New Roman"/>
        <family val="1"/>
        <charset val="204"/>
      </rPr>
      <t xml:space="preserve"> (343) </t>
    </r>
    <r>
      <rPr>
        <b/>
        <sz val="16"/>
        <rFont val="Times New Roman"/>
        <family val="1"/>
        <charset val="204"/>
      </rPr>
      <t>219-02- 07 Александра</t>
    </r>
    <r>
      <rPr>
        <sz val="16"/>
        <rFont val="Times New Roman"/>
        <family val="1"/>
        <charset val="204"/>
      </rPr>
      <t xml:space="preserve">;   </t>
    </r>
  </si>
  <si>
    <t xml:space="preserve">                   219-02- 37 Александр;</t>
  </si>
  <si>
    <t xml:space="preserve">                   219-02- 47 Андрей;</t>
  </si>
  <si>
    <t xml:space="preserve">                   219-02- 57(67); Общий</t>
  </si>
  <si>
    <t xml:space="preserve">                   222-02-44</t>
  </si>
  <si>
    <t>Эл.почта: 2220244@mail.ru</t>
  </si>
  <si>
    <t>Сайт: www.mi96.ru</t>
  </si>
  <si>
    <t>розница</t>
  </si>
  <si>
    <t>Для тех, кто много работает и мало получает!!! Приглашаем менеджеров компаний со своими объёмами. Высокие дилерские вознаграждения гарантированы. Продадим по Вашей цене. Приходите, договоримся!</t>
  </si>
  <si>
    <r>
      <t xml:space="preserve">   </t>
    </r>
    <r>
      <rPr>
        <b/>
        <u/>
        <sz val="13"/>
        <rFont val="Arial"/>
        <family val="2"/>
        <charset val="204"/>
      </rPr>
      <t xml:space="preserve">сетка рабица </t>
    </r>
  </si>
  <si>
    <t>http://mi96.ru/setka</t>
  </si>
  <si>
    <t>ниже цены на сетку с полимерным покрытием (цветная)</t>
  </si>
  <si>
    <t>светлая</t>
  </si>
  <si>
    <t>Размер</t>
  </si>
  <si>
    <t xml:space="preserve">Ячейка </t>
  </si>
  <si>
    <t>Диаметр</t>
  </si>
  <si>
    <t>Вес</t>
  </si>
  <si>
    <t>цена с НДС</t>
  </si>
  <si>
    <t>1,5м*10м</t>
  </si>
  <si>
    <t>10 х 10</t>
  </si>
  <si>
    <t>15 х 15</t>
  </si>
  <si>
    <t>20 х 20</t>
  </si>
  <si>
    <t>25 х 25</t>
  </si>
  <si>
    <t>30 х 30</t>
  </si>
  <si>
    <t>35 х 35</t>
  </si>
  <si>
    <t>40 х 40</t>
  </si>
  <si>
    <t>50 х 50</t>
  </si>
  <si>
    <t>60 х 60</t>
  </si>
  <si>
    <t>70 х 70</t>
  </si>
  <si>
    <t xml:space="preserve">  3,0мм;  4,0мм;  5,0мм</t>
  </si>
  <si>
    <t>80 х 80</t>
  </si>
  <si>
    <t xml:space="preserve">цена </t>
  </si>
  <si>
    <t>90 х 90</t>
  </si>
  <si>
    <t>по запросу</t>
  </si>
  <si>
    <t>100 х 100</t>
  </si>
  <si>
    <r>
      <t xml:space="preserve">                         </t>
    </r>
    <r>
      <rPr>
        <b/>
        <u/>
        <sz val="12"/>
        <rFont val="Arial"/>
        <family val="2"/>
        <charset val="204"/>
      </rPr>
      <t>сетка рабица с полимерным покрытием</t>
    </r>
  </si>
  <si>
    <t>1,0м*10м</t>
  </si>
  <si>
    <t>2,0м*10м</t>
  </si>
  <si>
    <t>возможно изготовление сетки по размерам заказчика максимальной высотой 3,1метра</t>
  </si>
  <si>
    <t>Столбы для забора (труба б/у НКТ) д. 60*5мм; д. 73*5,5мм от 130-00 руб за метр</t>
  </si>
  <si>
    <r>
      <t xml:space="preserve">Цена в розницу увеличивается на 100 руб/рулон </t>
    </r>
    <r>
      <rPr>
        <sz val="9"/>
        <rFont val="Arial"/>
        <family val="2"/>
        <charset val="204"/>
      </rPr>
      <t xml:space="preserve">(если есть в наличии) </t>
    </r>
    <r>
      <rPr>
        <sz val="9"/>
        <color indexed="10"/>
        <rFont val="Arial"/>
        <family val="2"/>
        <charset val="204"/>
      </rPr>
      <t>*</t>
    </r>
  </si>
  <si>
    <t>Заглушки на столбы от 30-00 руб за штуку</t>
  </si>
  <si>
    <t>на сетку яч. 50*50 (д. 1,5мм; 1,6мм; 1,8мм;2,0мм на100 руб/рулон</t>
  </si>
  <si>
    <t>Труба профильная 40*20*1,5 от 175 -00 руб за метр</t>
  </si>
  <si>
    <t>на полимерную сетка на 100 руб/рулон</t>
  </si>
  <si>
    <t>Проволока оцинкованная д. 2,8мм для натяжки сетки 100 метров 450-00 рублей</t>
  </si>
  <si>
    <r>
      <t>Цена увеличивается на 100 руб/рулон</t>
    </r>
    <r>
      <rPr>
        <sz val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(под изготовление 4-9 рулонов)</t>
    </r>
    <r>
      <rPr>
        <sz val="9"/>
        <color indexed="10"/>
        <rFont val="Arial"/>
        <family val="2"/>
        <charset val="204"/>
      </rPr>
      <t xml:space="preserve"> *</t>
    </r>
  </si>
  <si>
    <t>Проволока оцинкованная д. 1,2мм для крепление сетки 100 метров 200-00 рублей</t>
  </si>
  <si>
    <r>
      <t>Цена увеличивается на 200 руб/рулон</t>
    </r>
    <r>
      <rPr>
        <sz val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(под изготовление 1-3 рулонов)</t>
    </r>
    <r>
      <rPr>
        <sz val="9"/>
        <color indexed="10"/>
        <rFont val="Arial"/>
        <family val="2"/>
        <charset val="204"/>
      </rPr>
      <t xml:space="preserve"> *</t>
    </r>
  </si>
  <si>
    <t>Наименование</t>
  </si>
  <si>
    <t>Фото</t>
  </si>
  <si>
    <t>Материал</t>
  </si>
  <si>
    <t>Размер    (высота х длина)</t>
  </si>
  <si>
    <t>150 х 90</t>
  </si>
  <si>
    <t>0,65 х  10</t>
  </si>
  <si>
    <t>0,9   х  10</t>
  </si>
  <si>
    <r>
      <t xml:space="preserve">Сетка сварная    ППП               </t>
    </r>
    <r>
      <rPr>
        <u/>
        <sz val="11"/>
        <rFont val="Times New Roman"/>
        <family val="1"/>
        <charset val="204"/>
      </rPr>
      <t>ЦВЕТНАЯ</t>
    </r>
  </si>
  <si>
    <r>
      <t>Металл + ПВХ</t>
    </r>
    <r>
      <rPr>
        <sz val="10"/>
        <color indexed="17"/>
        <rFont val="Times New Roman"/>
        <family val="1"/>
        <charset val="204"/>
      </rPr>
      <t xml:space="preserve"> зеленый</t>
    </r>
    <r>
      <rPr>
        <sz val="10"/>
        <rFont val="Times New Roman"/>
        <family val="1"/>
        <charset val="204"/>
      </rPr>
      <t>, салатовый,</t>
    </r>
    <r>
      <rPr>
        <sz val="10"/>
        <color indexed="40"/>
        <rFont val="Times New Roman"/>
        <family val="1"/>
        <charset val="204"/>
      </rPr>
      <t xml:space="preserve"> голубой</t>
    </r>
    <r>
      <rPr>
        <sz val="10"/>
        <rFont val="Times New Roman"/>
        <family val="1"/>
        <charset val="204"/>
      </rPr>
      <t xml:space="preserve">, </t>
    </r>
    <r>
      <rPr>
        <sz val="10"/>
        <color indexed="30"/>
        <rFont val="Times New Roman"/>
        <family val="1"/>
        <charset val="204"/>
      </rPr>
      <t>синий</t>
    </r>
    <r>
      <rPr>
        <sz val="10"/>
        <rFont val="Times New Roman"/>
        <family val="1"/>
        <charset val="204"/>
      </rPr>
      <t xml:space="preserve">, </t>
    </r>
    <r>
      <rPr>
        <sz val="10"/>
        <color indexed="60"/>
        <rFont val="Times New Roman"/>
        <family val="1"/>
        <charset val="204"/>
      </rPr>
      <t>бордовый</t>
    </r>
  </si>
  <si>
    <t>1,5 х 10</t>
  </si>
  <si>
    <r>
      <t xml:space="preserve">Сетка сварная           ПВХ               </t>
    </r>
    <r>
      <rPr>
        <u/>
        <sz val="11"/>
        <rFont val="Times New Roman"/>
        <family val="1"/>
        <charset val="204"/>
      </rPr>
      <t>ЗЕЛЕНАЯ</t>
    </r>
  </si>
  <si>
    <t>Металл + ПВХ зеленая</t>
  </si>
  <si>
    <t>1,5  х  15</t>
  </si>
  <si>
    <t>1,8  х  15</t>
  </si>
  <si>
    <t>50 х 100</t>
  </si>
  <si>
    <t>75 х 100</t>
  </si>
  <si>
    <t>1,8 х 20 л</t>
  </si>
  <si>
    <t>6 х 6</t>
  </si>
  <si>
    <t>1,0 х 15</t>
  </si>
  <si>
    <t>12,5 х 12,5</t>
  </si>
  <si>
    <t>1,0 х 50</t>
  </si>
  <si>
    <t>1,0 х 25</t>
  </si>
  <si>
    <r>
      <t xml:space="preserve">Сетка сварная           </t>
    </r>
    <r>
      <rPr>
        <u/>
        <sz val="11"/>
        <rFont val="Times New Roman"/>
        <family val="1"/>
        <charset val="204"/>
      </rPr>
      <t>ОЦИНКОВАННАЯ</t>
    </r>
  </si>
  <si>
    <t xml:space="preserve">0,5 / 1,0 / 1,5 х 50 </t>
  </si>
  <si>
    <t>1,0 / 1,5 х 50</t>
  </si>
  <si>
    <t>12,5 х 25</t>
  </si>
  <si>
    <t>0,5 / 1,0 х 50</t>
  </si>
  <si>
    <t>12,5 х 50</t>
  </si>
  <si>
    <t>25 х 50</t>
  </si>
  <si>
    <t>1,5/1,8/2,0 х 15</t>
  </si>
  <si>
    <t>Сетка сварная без покрытия</t>
  </si>
  <si>
    <t>металл</t>
  </si>
  <si>
    <t xml:space="preserve"> 12,5 х 25</t>
  </si>
  <si>
    <t>1,5 х 50</t>
  </si>
  <si>
    <t>1,0/1,5 х 50</t>
  </si>
  <si>
    <t>Сетка сварная</t>
  </si>
  <si>
    <t>0,15 х 50</t>
  </si>
  <si>
    <t>кладочная</t>
  </si>
  <si>
    <t>0,2 х 50</t>
  </si>
  <si>
    <t>(для твинблока)</t>
  </si>
  <si>
    <t>0,25 х 50</t>
  </si>
  <si>
    <t>(для газоблока)</t>
  </si>
  <si>
    <t>0,3 х 50</t>
  </si>
  <si>
    <t>(для пеноблока)</t>
  </si>
  <si>
    <t>0,35 х 50</t>
  </si>
  <si>
    <t>0,5 х 50</t>
  </si>
  <si>
    <r>
      <t xml:space="preserve">   </t>
    </r>
    <r>
      <rPr>
        <b/>
        <u/>
        <sz val="11"/>
        <rFont val="Arial"/>
        <family val="2"/>
        <charset val="204"/>
      </rPr>
      <t>Сетка Аварийное ограждение</t>
    </r>
  </si>
  <si>
    <t>http://mi96.ru/setka-avariynoe-ogragdenie</t>
  </si>
  <si>
    <t>Размер ячейки, мм</t>
  </si>
  <si>
    <t>Размер рулона, м</t>
  </si>
  <si>
    <t>Цвет</t>
  </si>
  <si>
    <t xml:space="preserve">Цена с НДС за рулон, розничная </t>
  </si>
  <si>
    <t xml:space="preserve">Цена с НДС за рулон, оптовая </t>
  </si>
  <si>
    <t xml:space="preserve">А-45/1/25 Аварийное ограждение      </t>
  </si>
  <si>
    <t>40 х 45</t>
  </si>
  <si>
    <t>1 х 25</t>
  </si>
  <si>
    <t>оранжевый</t>
  </si>
  <si>
    <t xml:space="preserve">А-45/1,3/25 Аварийное ограждение    </t>
  </si>
  <si>
    <t>1,3 х 25</t>
  </si>
  <si>
    <t xml:space="preserve">А-45/2/25 Аварийное ограждение       </t>
  </si>
  <si>
    <t>2 х 25</t>
  </si>
  <si>
    <t xml:space="preserve">А-90/1/50 Аварийное ограждение       </t>
  </si>
  <si>
    <t>45 х 90</t>
  </si>
  <si>
    <t>1 х 50</t>
  </si>
  <si>
    <t xml:space="preserve">А-95/1/50 Аварийное ограждение </t>
  </si>
  <si>
    <t>45х95</t>
  </si>
  <si>
    <t>Веха пластиковая оранжевая</t>
  </si>
  <si>
    <t>Высота, м</t>
  </si>
  <si>
    <t>Диаметр, мм</t>
  </si>
  <si>
    <t xml:space="preserve">Цена с НДС за шт., розничная </t>
  </si>
  <si>
    <t xml:space="preserve">Цена с НДС за шт., оптовая </t>
  </si>
  <si>
    <t>Веха пластиковая 1,2</t>
  </si>
  <si>
    <t>Веха пластиковая 1,5</t>
  </si>
  <si>
    <t>Веха пластиковая 1,8</t>
  </si>
  <si>
    <t>Веха пластиковая 2,0</t>
  </si>
  <si>
    <t>Подставка под веху (полимерная)</t>
  </si>
  <si>
    <t>330х330х60</t>
  </si>
  <si>
    <t>коричневый</t>
  </si>
  <si>
    <t xml:space="preserve"> Штукатурная (кладочная) сетка </t>
  </si>
  <si>
    <t>5 х 5</t>
  </si>
  <si>
    <t xml:space="preserve"> С5 0,5/100 Сетка штукатурная          </t>
  </si>
  <si>
    <t>0,5 х 100</t>
  </si>
  <si>
    <t xml:space="preserve"> С6 1/30 Сетка штукатурная                </t>
  </si>
  <si>
    <t>1 х 30</t>
  </si>
  <si>
    <t>серый</t>
  </si>
  <si>
    <t xml:space="preserve"> С13 1/30 Сетка штукатурная               </t>
  </si>
  <si>
    <t>13 х 15</t>
  </si>
  <si>
    <t>Дорожная сетка (геосетка)</t>
  </si>
  <si>
    <t xml:space="preserve">Д-33/1,33/25 Геосетка ОСС-дорожная         </t>
  </si>
  <si>
    <t>33 х 33</t>
  </si>
  <si>
    <t>1,33 х 25</t>
  </si>
  <si>
    <t>черный</t>
  </si>
  <si>
    <t xml:space="preserve">Д-33/2/25 Геосетка ОСС-дорожная             </t>
  </si>
  <si>
    <t xml:space="preserve">Д-33/4/50 Геосетка ОСС-дорожная            </t>
  </si>
  <si>
    <t>4 х 50</t>
  </si>
  <si>
    <t xml:space="preserve">Д-40/2/50 Геосетка ОСС-дорожная           </t>
  </si>
  <si>
    <t>43 х 43</t>
  </si>
  <si>
    <t>2 х 50</t>
  </si>
  <si>
    <t xml:space="preserve">Д-40/4/50 Геосетка ОСС-дорожная           </t>
  </si>
  <si>
    <r>
      <t xml:space="preserve">                   </t>
    </r>
    <r>
      <rPr>
        <b/>
        <u/>
        <sz val="11"/>
        <rFont val="Arial Cyr"/>
        <family val="2"/>
        <charset val="204"/>
      </rPr>
      <t>Сетка от птиц</t>
    </r>
  </si>
  <si>
    <t xml:space="preserve"> У-6/2/5 Сетка от птиц</t>
  </si>
  <si>
    <t>2 х 5</t>
  </si>
  <si>
    <r>
      <t xml:space="preserve">черный, </t>
    </r>
    <r>
      <rPr>
        <sz val="10"/>
        <color indexed="17"/>
        <rFont val="Arial"/>
        <family val="2"/>
        <charset val="204"/>
      </rPr>
      <t>хаки</t>
    </r>
  </si>
  <si>
    <t xml:space="preserve"> У-6/2/10 Сетка от птиц</t>
  </si>
  <si>
    <t>2 х 10</t>
  </si>
  <si>
    <r>
      <t>черный,</t>
    </r>
    <r>
      <rPr>
        <sz val="10"/>
        <color indexed="17"/>
        <rFont val="Arial"/>
        <family val="2"/>
        <charset val="204"/>
      </rPr>
      <t xml:space="preserve"> хаки</t>
    </r>
  </si>
  <si>
    <r>
      <t xml:space="preserve">                      </t>
    </r>
    <r>
      <rPr>
        <b/>
        <u/>
        <sz val="11"/>
        <rFont val="Arial"/>
        <family val="2"/>
        <charset val="204"/>
      </rPr>
      <t>Сетка для птичников</t>
    </r>
  </si>
  <si>
    <t>Сетка для птичников         Ф-13/1/10</t>
  </si>
  <si>
    <t>1 х 10</t>
  </si>
  <si>
    <r>
      <t>зеленый</t>
    </r>
    <r>
      <rPr>
        <sz val="10"/>
        <rFont val="Arial"/>
        <family val="2"/>
        <charset val="204"/>
      </rPr>
      <t>, черный</t>
    </r>
  </si>
  <si>
    <t>Сетка для птичников        Ф-13/1/20</t>
  </si>
  <si>
    <t>1 х 20</t>
  </si>
  <si>
    <r>
      <t xml:space="preserve">                               </t>
    </r>
    <r>
      <rPr>
        <b/>
        <u/>
        <sz val="11"/>
        <rFont val="Arial"/>
        <family val="2"/>
        <charset val="204"/>
      </rPr>
      <t>Армирующая сетка (Универсальная)</t>
    </r>
  </si>
  <si>
    <t>У-22/2/100 Универсал У-22</t>
  </si>
  <si>
    <t>22х35</t>
  </si>
  <si>
    <t>2х100</t>
  </si>
  <si>
    <t>У-35/2/100 Универсал 35</t>
  </si>
  <si>
    <t>32х35</t>
  </si>
  <si>
    <t>зеленый</t>
  </si>
  <si>
    <r>
      <t xml:space="preserve">                          </t>
    </r>
    <r>
      <rPr>
        <b/>
        <u/>
        <sz val="11"/>
        <rFont val="Arial"/>
        <family val="2"/>
        <charset val="204"/>
      </rPr>
      <t>Садовая решетка</t>
    </r>
  </si>
  <si>
    <t>СР-50 Садовая решетка 50*50</t>
  </si>
  <si>
    <t>50х50</t>
  </si>
  <si>
    <t>1х20</t>
  </si>
  <si>
    <t>Ф-60 Садовая решетка 50*60</t>
  </si>
  <si>
    <t>50х60</t>
  </si>
  <si>
    <t>1х10</t>
  </si>
  <si>
    <t>10х10</t>
  </si>
  <si>
    <t>Заборная решетка</t>
  </si>
  <si>
    <t>З-40 Заборная решетка 40*40</t>
  </si>
  <si>
    <t>40х40</t>
  </si>
  <si>
    <t>1,5х10</t>
  </si>
  <si>
    <t>хаки</t>
  </si>
  <si>
    <t>З-70 Заборная решетка 70*70</t>
  </si>
  <si>
    <t>70х70</t>
  </si>
  <si>
    <r>
      <t xml:space="preserve">                                   </t>
    </r>
    <r>
      <rPr>
        <b/>
        <u/>
        <sz val="13"/>
        <rFont val="Arial"/>
        <family val="2"/>
        <charset val="204"/>
      </rPr>
      <t>сетка кладочная (сварная)</t>
    </r>
  </si>
  <si>
    <t>http://mi96.ru/setka_kladochnaya</t>
  </si>
  <si>
    <t>опт</t>
  </si>
  <si>
    <t>роз</t>
  </si>
  <si>
    <t>диаметр (фактический)</t>
  </si>
  <si>
    <t>длинные</t>
  </si>
  <si>
    <t>х</t>
  </si>
  <si>
    <t>короткие</t>
  </si>
  <si>
    <t>вес</t>
  </si>
  <si>
    <t>шт в тн.</t>
  </si>
  <si>
    <t>цена руб/шт   с НДС</t>
  </si>
  <si>
    <r>
      <t>1,5*0,1</t>
    </r>
    <r>
      <rPr>
        <sz val="11"/>
        <rFont val="Times New Roman"/>
        <family val="1"/>
        <charset val="204"/>
      </rPr>
      <t xml:space="preserve">  (50*50) облегченная</t>
    </r>
  </si>
  <si>
    <r>
      <t xml:space="preserve">3 </t>
    </r>
    <r>
      <rPr>
        <sz val="10"/>
        <rFont val="Times New Roman"/>
        <family val="1"/>
        <charset val="204"/>
      </rPr>
      <t>(2,5мм)</t>
    </r>
  </si>
  <si>
    <r>
      <t xml:space="preserve">1,5*0,25 </t>
    </r>
    <r>
      <rPr>
        <sz val="11"/>
        <rFont val="Times New Roman"/>
        <family val="1"/>
        <charset val="204"/>
      </rPr>
      <t>(50*50) облегченная</t>
    </r>
  </si>
  <si>
    <r>
      <t xml:space="preserve">1,5*0,38 </t>
    </r>
    <r>
      <rPr>
        <sz val="11"/>
        <rFont val="Times New Roman"/>
        <family val="1"/>
        <charset val="204"/>
      </rPr>
      <t>(50*50) облегченная</t>
    </r>
  </si>
  <si>
    <r>
      <t xml:space="preserve">1,5*0,38 </t>
    </r>
    <r>
      <rPr>
        <sz val="11"/>
        <rFont val="Times New Roman"/>
        <family val="1"/>
        <charset val="204"/>
      </rPr>
      <t>(50*50)</t>
    </r>
  </si>
  <si>
    <r>
      <t xml:space="preserve">1,5*0,5   </t>
    </r>
    <r>
      <rPr>
        <sz val="11"/>
        <rFont val="Times New Roman"/>
        <family val="1"/>
        <charset val="204"/>
      </rPr>
      <t xml:space="preserve">(50*50)    облегченная </t>
    </r>
  </si>
  <si>
    <r>
      <t xml:space="preserve">1,5*0,5   </t>
    </r>
    <r>
      <rPr>
        <sz val="11"/>
        <rFont val="Times New Roman"/>
        <family val="1"/>
        <charset val="204"/>
      </rPr>
      <t xml:space="preserve">(50*50)   </t>
    </r>
  </si>
  <si>
    <r>
      <t xml:space="preserve">1,5*0,5   </t>
    </r>
    <r>
      <rPr>
        <sz val="11"/>
        <rFont val="Times New Roman"/>
        <family val="1"/>
        <charset val="204"/>
      </rPr>
      <t>(100*100) облегченная</t>
    </r>
  </si>
  <si>
    <r>
      <t xml:space="preserve">1,5*0,5   </t>
    </r>
    <r>
      <rPr>
        <sz val="11"/>
        <rFont val="Times New Roman"/>
        <family val="1"/>
        <charset val="204"/>
      </rPr>
      <t xml:space="preserve">(100*100) </t>
    </r>
  </si>
  <si>
    <r>
      <t xml:space="preserve">4 </t>
    </r>
    <r>
      <rPr>
        <sz val="12"/>
        <rFont val="Times New Roman"/>
        <family val="1"/>
        <charset val="204"/>
      </rPr>
      <t>(3,5мм)</t>
    </r>
  </si>
  <si>
    <r>
      <t>4</t>
    </r>
    <r>
      <rPr>
        <sz val="12"/>
        <rFont val="Times New Roman"/>
        <family val="1"/>
        <charset val="204"/>
      </rPr>
      <t xml:space="preserve"> (3,5мм)</t>
    </r>
  </si>
  <si>
    <r>
      <t xml:space="preserve">5 </t>
    </r>
    <r>
      <rPr>
        <sz val="10"/>
        <rFont val="Times New Roman"/>
        <family val="1"/>
        <charset val="204"/>
      </rPr>
      <t>(4,5мм)</t>
    </r>
  </si>
  <si>
    <r>
      <t>5</t>
    </r>
    <r>
      <rPr>
        <sz val="10"/>
        <rFont val="Times New Roman"/>
        <family val="1"/>
        <charset val="204"/>
      </rPr>
      <t xml:space="preserve"> (4,5мм)</t>
    </r>
  </si>
  <si>
    <t>Сетка тканая Н/У ГОСТ 3826-82</t>
  </si>
  <si>
    <t>http://mi96.ru/setka-tkanay</t>
  </si>
  <si>
    <t>Позиции обозначенные желтым цветом - в наличии</t>
  </si>
  <si>
    <t>Размер ячейки/пров</t>
  </si>
  <si>
    <t>Цена с НДС за м2</t>
  </si>
  <si>
    <t>вес м2</t>
  </si>
  <si>
    <t>0,4х0,2</t>
  </si>
  <si>
    <t>1,8х0,7</t>
  </si>
  <si>
    <t>0,4х0,25</t>
  </si>
  <si>
    <t>1,8х1,0</t>
  </si>
  <si>
    <t>0,45х0,2</t>
  </si>
  <si>
    <t>1,8х1,2</t>
  </si>
  <si>
    <t>0,5х0,2</t>
  </si>
  <si>
    <t>2,0х0,4</t>
  </si>
  <si>
    <t>0,5х0,25</t>
  </si>
  <si>
    <t>2,0х0,5</t>
  </si>
  <si>
    <t>0,5х0,28</t>
  </si>
  <si>
    <t>2,0х0,6</t>
  </si>
  <si>
    <t>0,5х0,3</t>
  </si>
  <si>
    <t>2,0х0,7</t>
  </si>
  <si>
    <t>0,55х0,25</t>
  </si>
  <si>
    <t>2,0х1,0</t>
  </si>
  <si>
    <t>0,55х0,28</t>
  </si>
  <si>
    <t>2,0х1,2</t>
  </si>
  <si>
    <t>0,63х0,2</t>
  </si>
  <si>
    <t>2,2х0,45</t>
  </si>
  <si>
    <t>0,63х0,25</t>
  </si>
  <si>
    <t>2,2х0,7</t>
  </si>
  <si>
    <t>0,63х0,3</t>
  </si>
  <si>
    <t>2,2х1</t>
  </si>
  <si>
    <t>0,63х0,32</t>
  </si>
  <si>
    <t>2,2х1,2</t>
  </si>
  <si>
    <t>0,63х0,4</t>
  </si>
  <si>
    <t>2,5х0,4</t>
  </si>
  <si>
    <t>0,7х0,25</t>
  </si>
  <si>
    <t>2,5х0,5</t>
  </si>
  <si>
    <t>0,7х028</t>
  </si>
  <si>
    <t>2,5х0,6</t>
  </si>
  <si>
    <t>0,7х0,3</t>
  </si>
  <si>
    <t>2,5х0,7</t>
  </si>
  <si>
    <t>0,7х0,32</t>
  </si>
  <si>
    <t>2,5х1,0</t>
  </si>
  <si>
    <t>0,8х0,25</t>
  </si>
  <si>
    <t>2,5х1,2</t>
  </si>
  <si>
    <t>0,8х0,28</t>
  </si>
  <si>
    <t>2,7х1,2</t>
  </si>
  <si>
    <t>0,8х0,3</t>
  </si>
  <si>
    <t>2,8х0,4</t>
  </si>
  <si>
    <t>0,8х0,32</t>
  </si>
  <si>
    <t>2,8х0,45</t>
  </si>
  <si>
    <t>0,8х0,4</t>
  </si>
  <si>
    <t>2,8х0,7</t>
  </si>
  <si>
    <t>0,9х0,22</t>
  </si>
  <si>
    <t>2,8х0,8</t>
  </si>
  <si>
    <t>0,9х0,25</t>
  </si>
  <si>
    <t>2,8х0,9</t>
  </si>
  <si>
    <t>0,9х0,3</t>
  </si>
  <si>
    <t>2,8х1,0</t>
  </si>
  <si>
    <t>0,9х0,36</t>
  </si>
  <si>
    <t>2,8х1,2</t>
  </si>
  <si>
    <t>0,9х0,4</t>
  </si>
  <si>
    <t>3,0х0,9</t>
  </si>
  <si>
    <t>0,9х0,45</t>
  </si>
  <si>
    <t>3,0х1,0</t>
  </si>
  <si>
    <t>0,9х0,5</t>
  </si>
  <si>
    <t>3,2х0,5</t>
  </si>
  <si>
    <t>1,0х0,25</t>
  </si>
  <si>
    <t>3,2х0,7</t>
  </si>
  <si>
    <t>1,0х0,28</t>
  </si>
  <si>
    <t>3,2х0,8</t>
  </si>
  <si>
    <t>1,0х0,3</t>
  </si>
  <si>
    <t>3,2х1,2</t>
  </si>
  <si>
    <t>1,0х0,32</t>
  </si>
  <si>
    <t>3,5х0,65</t>
  </si>
  <si>
    <t>1,0х0,4</t>
  </si>
  <si>
    <t>3,5х0,7</t>
  </si>
  <si>
    <t>1,0х0,45</t>
  </si>
  <si>
    <t>3,5х1,0</t>
  </si>
  <si>
    <t>1,0х0,5</t>
  </si>
  <si>
    <t>4,0х0,6</t>
  </si>
  <si>
    <t>1,1х0,28</t>
  </si>
  <si>
    <t>4,0х1,0</t>
  </si>
  <si>
    <t>1,1х0,36</t>
  </si>
  <si>
    <t>4,0х1,2</t>
  </si>
  <si>
    <t>1,2х0,28</t>
  </si>
  <si>
    <t>4,5х0,9</t>
  </si>
  <si>
    <t>1,2х0,3</t>
  </si>
  <si>
    <t>4,5х1,6</t>
  </si>
  <si>
    <t>1,2х0,32</t>
  </si>
  <si>
    <t>5,0х0,7</t>
  </si>
  <si>
    <t>1,2х0,36</t>
  </si>
  <si>
    <t>5,0х1,0</t>
  </si>
  <si>
    <t>1,2х0,4</t>
  </si>
  <si>
    <t>5,0х1,2</t>
  </si>
  <si>
    <t>1,2х0,55</t>
  </si>
  <si>
    <t>5,0х1,6</t>
  </si>
  <si>
    <t>1,2х0,6</t>
  </si>
  <si>
    <t>5,0х2,0</t>
  </si>
  <si>
    <t>1,2х0,7</t>
  </si>
  <si>
    <t>6,0х1,2</t>
  </si>
  <si>
    <t>1,4х0,36</t>
  </si>
  <si>
    <t>6,0х2,0</t>
  </si>
  <si>
    <t>1,4х0,4</t>
  </si>
  <si>
    <t>7,0х1,2</t>
  </si>
  <si>
    <t>1,4х0,45</t>
  </si>
  <si>
    <t>8,0х1,2</t>
  </si>
  <si>
    <t>1,4х0,65</t>
  </si>
  <si>
    <t>8,0х1,6</t>
  </si>
  <si>
    <t>1,6х0,3</t>
  </si>
  <si>
    <t>8,0х2,0</t>
  </si>
  <si>
    <t>1,6х0,32</t>
  </si>
  <si>
    <t>10,0х1,0</t>
  </si>
  <si>
    <t>1,6х0,36</t>
  </si>
  <si>
    <t>10,0х1,6</t>
  </si>
  <si>
    <t>1,6х0,4</t>
  </si>
  <si>
    <t>10,0х2,0</t>
  </si>
  <si>
    <t>1,6х0,45</t>
  </si>
  <si>
    <t>12,0х2,0</t>
  </si>
  <si>
    <t>1,6х0,5</t>
  </si>
  <si>
    <t>14,0х2,0</t>
  </si>
  <si>
    <t>1,6х0,6</t>
  </si>
  <si>
    <t>16,0х2,5</t>
  </si>
  <si>
    <t>1,6х0,8</t>
  </si>
  <si>
    <t>18,0х2,0</t>
  </si>
  <si>
    <t>1,7х1,0</t>
  </si>
  <si>
    <t>20,0х1,6</t>
  </si>
  <si>
    <t>1,8х0,45</t>
  </si>
  <si>
    <t>20,0х2,0</t>
  </si>
  <si>
    <t>1,8х0,55</t>
  </si>
  <si>
    <t>20,0х2,5</t>
  </si>
  <si>
    <t xml:space="preserve">                 Сетка тканая оцинкованная  ГОСТ 3826-82</t>
  </si>
  <si>
    <t>Сетка тканая нержавеющая 12Х18Н10Т ГОСТ 3826-82</t>
  </si>
  <si>
    <t>2,0х0,9</t>
  </si>
  <si>
    <t>1,8х0,5</t>
  </si>
  <si>
    <t>Сетка тканая нержавеющая 12Х18Н10Т "фильтровальная" ГОСТ 3187-76</t>
  </si>
  <si>
    <t>П24</t>
  </si>
  <si>
    <t>П100</t>
  </si>
  <si>
    <t>П28</t>
  </si>
  <si>
    <t>П120</t>
  </si>
  <si>
    <t>П40</t>
  </si>
  <si>
    <t>П160</t>
  </si>
  <si>
    <t>П48</t>
  </si>
  <si>
    <t>П200</t>
  </si>
  <si>
    <t>П52</t>
  </si>
  <si>
    <t>С56</t>
  </si>
  <si>
    <t>П56</t>
  </si>
  <si>
    <t>С80</t>
  </si>
  <si>
    <t>П60</t>
  </si>
  <si>
    <t>С90</t>
  </si>
  <si>
    <t>П64(П68)</t>
  </si>
  <si>
    <t>2,03(2,07)</t>
  </si>
  <si>
    <t>С120</t>
  </si>
  <si>
    <t>П72</t>
  </si>
  <si>
    <t>С160</t>
  </si>
  <si>
    <t>П76</t>
  </si>
  <si>
    <t>С200</t>
  </si>
  <si>
    <t>ТУ 14-4-507-99</t>
  </si>
  <si>
    <t>ГОСТ 6613-86</t>
  </si>
  <si>
    <t>0,04х0,03</t>
  </si>
  <si>
    <t>Лат 0071 (0,071х0,05)</t>
  </si>
  <si>
    <t>0,056х0,04</t>
  </si>
  <si>
    <t>Лат 008 (0,08х0,055)</t>
  </si>
  <si>
    <t>0,071х0,055</t>
  </si>
  <si>
    <t>Лат 009 (0,09х0,06)</t>
  </si>
  <si>
    <t>0,08х0,055</t>
  </si>
  <si>
    <t>Лат 01 (0,1х0,06)</t>
  </si>
  <si>
    <t>0,14х0,09</t>
  </si>
  <si>
    <t>Лат 0125 (0,125х0,08)</t>
  </si>
  <si>
    <t>0,14х0,1</t>
  </si>
  <si>
    <t>Лат 014 (0,14х0,09)</t>
  </si>
  <si>
    <t>0,16х0,12</t>
  </si>
  <si>
    <t>Лат 016 (0,16х0,1)</t>
  </si>
  <si>
    <t>0,2х0,13</t>
  </si>
  <si>
    <t>Лат 018 (0,18х0,12)</t>
  </si>
  <si>
    <t>0,25х0,16</t>
  </si>
  <si>
    <t>Лат 02 (0,2х0,12)</t>
  </si>
  <si>
    <t>0,4х0,15</t>
  </si>
  <si>
    <t>Лат 025 (0,25х0,12)</t>
  </si>
  <si>
    <t>Лат 028 (0,28х0,14)</t>
  </si>
  <si>
    <t>0,063х0,04</t>
  </si>
  <si>
    <t>Лат 0315 (0,315х0,16)</t>
  </si>
  <si>
    <t>0,1х0,065</t>
  </si>
  <si>
    <t>Лат 0355 (0,355х0,16)</t>
  </si>
  <si>
    <t>0,125х0,08</t>
  </si>
  <si>
    <t>Лат 04 (0,4х0,16)</t>
  </si>
  <si>
    <t>0,315х0,16</t>
  </si>
  <si>
    <t>Лат 045 (0,45х0,2)</t>
  </si>
  <si>
    <t>ТУ 14-4-167-91</t>
  </si>
  <si>
    <t>Лат 05 (0,5х0,25)</t>
  </si>
  <si>
    <t>0,094х0,055</t>
  </si>
  <si>
    <t>Лат 056 (0,56х0,25)</t>
  </si>
  <si>
    <t>ТУ 14-4-742-76</t>
  </si>
  <si>
    <t>Лат 063 (0,63х0,3)</t>
  </si>
  <si>
    <t>№300 0,64/0,055</t>
  </si>
  <si>
    <t>Лат 07 (0,7х0,3)</t>
  </si>
  <si>
    <t>ТУ 14-4-432-73</t>
  </si>
  <si>
    <t>Лат 08 (0,8х0,3)</t>
  </si>
  <si>
    <t>№450 0,09/0,055</t>
  </si>
  <si>
    <t>Лат 09 (0,9х0,4)</t>
  </si>
  <si>
    <t>ТУ 14-4-697-76</t>
  </si>
  <si>
    <t>Лат 1 (1,0х0,3)</t>
  </si>
  <si>
    <t>№685 0,064/0,032</t>
  </si>
  <si>
    <t>Лат 1 (1,0х0,4)</t>
  </si>
  <si>
    <t>ТУ 14-4-1569-89 для мельничных комплексов</t>
  </si>
  <si>
    <t>Лат 1,25 (1,25х0,4)</t>
  </si>
  <si>
    <t>0,287х0,1</t>
  </si>
  <si>
    <t>Лат 1,6 (1,6х0,5)</t>
  </si>
  <si>
    <t>0,306х0,11</t>
  </si>
  <si>
    <t>Лат 2 (2,0х0,5)</t>
  </si>
  <si>
    <t>0,372х0,12</t>
  </si>
  <si>
    <t>Лат 2,5 (2,5х0,5)</t>
  </si>
  <si>
    <t>0,472х0,13</t>
  </si>
  <si>
    <t>Лат 4 (4,0х1,0)</t>
  </si>
  <si>
    <t>ТУ 14-4-1561-89</t>
  </si>
  <si>
    <t>Мед 056 (0,56х0,15)</t>
  </si>
  <si>
    <t>0,25х0,2/0,22</t>
  </si>
  <si>
    <t>Ф/Бр 004 (0,04х0,03)</t>
  </si>
  <si>
    <t>0,315х0,25/0,28</t>
  </si>
  <si>
    <t>Ф/Бр 0045 (0,045х0,036)</t>
  </si>
  <si>
    <t>Латунная Л-80 ГОСТ 3187-76</t>
  </si>
  <si>
    <t>Ф/Бр 005 (0,05х0,036)</t>
  </si>
  <si>
    <t>П48 (0,45/0,3)</t>
  </si>
  <si>
    <t>Ф/Бр 0056 (0,056х0,04)</t>
  </si>
  <si>
    <t>Ф/Бр 0063 (0,063х0,04)</t>
  </si>
  <si>
    <t>Сетка рифленая ГОСТ 3306-88</t>
  </si>
  <si>
    <r>
      <t xml:space="preserve">   </t>
    </r>
    <r>
      <rPr>
        <b/>
        <u/>
        <sz val="11"/>
        <rFont val="Arial"/>
        <family val="2"/>
        <charset val="204"/>
      </rPr>
      <t>Сетка Рифленая - Р</t>
    </r>
  </si>
  <si>
    <t>Сетка сложно-рифленая СР</t>
  </si>
  <si>
    <t>http://mi96.ru/setka-riflenaya</t>
  </si>
  <si>
    <r>
      <t xml:space="preserve">Размер ячейки, </t>
    </r>
    <r>
      <rPr>
        <sz val="11"/>
        <rFont val="Times New Roman"/>
        <family val="1"/>
        <charset val="204"/>
      </rPr>
      <t>мм</t>
    </r>
  </si>
  <si>
    <r>
      <t xml:space="preserve">Диаметр проволоки, </t>
    </r>
    <r>
      <rPr>
        <sz val="11"/>
        <rFont val="Times New Roman"/>
        <family val="1"/>
        <charset val="204"/>
      </rPr>
      <t>мм</t>
    </r>
  </si>
  <si>
    <t>Масса 1 м2, кг</t>
  </si>
  <si>
    <t>Цена за м2, руб.</t>
  </si>
  <si>
    <t>3х3</t>
  </si>
  <si>
    <t>30х30</t>
  </si>
  <si>
    <t>4х4</t>
  </si>
  <si>
    <t>32х32</t>
  </si>
  <si>
    <t>4х30</t>
  </si>
  <si>
    <t>35х35</t>
  </si>
  <si>
    <t>5х5</t>
  </si>
  <si>
    <t>37х37</t>
  </si>
  <si>
    <t>5х10</t>
  </si>
  <si>
    <t>5х20</t>
  </si>
  <si>
    <t>5х30</t>
  </si>
  <si>
    <t>6х6</t>
  </si>
  <si>
    <t>45х45</t>
  </si>
  <si>
    <t>6х30</t>
  </si>
  <si>
    <t>8х8</t>
  </si>
  <si>
    <t>9х9</t>
  </si>
  <si>
    <t>55х55</t>
  </si>
  <si>
    <t>11х11</t>
  </si>
  <si>
    <t>60х60</t>
  </si>
  <si>
    <t>12х12</t>
  </si>
  <si>
    <t>13х13</t>
  </si>
  <si>
    <t>65х65</t>
  </si>
  <si>
    <t>14х14</t>
  </si>
  <si>
    <t>15х15</t>
  </si>
  <si>
    <t>75х75</t>
  </si>
  <si>
    <t>16х16</t>
  </si>
  <si>
    <t>80х80</t>
  </si>
  <si>
    <t>100х100</t>
  </si>
  <si>
    <t>18х18</t>
  </si>
  <si>
    <t>20х20</t>
  </si>
  <si>
    <t>22х22</t>
  </si>
  <si>
    <t>25х25</t>
  </si>
  <si>
    <t>Сетка рифленая-сложно-рифленая РСР</t>
  </si>
  <si>
    <t>27х27</t>
  </si>
  <si>
    <t xml:space="preserve">                                                             Сетка Манье оцинкованная  ГОСТ 13603-89                                                    </t>
  </si>
  <si>
    <t>http://mi96.ru/manye</t>
  </si>
  <si>
    <t>Ячейка</t>
  </si>
  <si>
    <t>Вес кг/м2</t>
  </si>
  <si>
    <t>Цена с НДС, руб/кв.м.</t>
  </si>
  <si>
    <t>Розница</t>
  </si>
  <si>
    <t>ОПТ</t>
  </si>
  <si>
    <t>1,2*100м</t>
  </si>
  <si>
    <t>http://mi96.ru/skoba_kovanay</t>
  </si>
  <si>
    <r>
      <t xml:space="preserve">                                                         </t>
    </r>
    <r>
      <rPr>
        <b/>
        <u/>
        <sz val="13"/>
        <rFont val="Arial"/>
        <family val="2"/>
        <charset val="204"/>
      </rPr>
      <t>Скоба строительная</t>
    </r>
    <r>
      <rPr>
        <b/>
        <sz val="13"/>
        <rFont val="Arial"/>
        <family val="2"/>
        <charset val="204"/>
      </rPr>
      <t xml:space="preserve"> </t>
    </r>
  </si>
  <si>
    <t>длинна (мм)</t>
  </si>
  <si>
    <t>высота (мм)</t>
  </si>
  <si>
    <t>вес скобы</t>
  </si>
  <si>
    <t>вес коробки</t>
  </si>
  <si>
    <t>ШТ</t>
  </si>
  <si>
    <t>(кг)</t>
  </si>
  <si>
    <t>в коробке</t>
  </si>
  <si>
    <t>до 5000</t>
  </si>
  <si>
    <t>60-70</t>
  </si>
  <si>
    <t>д. 8мм  АI (круг) (скоба резаная)</t>
  </si>
  <si>
    <r>
      <t xml:space="preserve">                                                              </t>
    </r>
    <r>
      <rPr>
        <b/>
        <u/>
        <sz val="13"/>
        <rFont val="Arial"/>
        <family val="2"/>
        <charset val="204"/>
      </rPr>
      <t>Скоба строительная (кованая</t>
    </r>
    <r>
      <rPr>
        <b/>
        <sz val="13"/>
        <rFont val="Arial"/>
        <family val="2"/>
        <charset val="204"/>
      </rPr>
      <t>)</t>
    </r>
  </si>
  <si>
    <t>д. 8мм</t>
  </si>
  <si>
    <t>д. 10мм</t>
  </si>
  <si>
    <t>д. 12мм</t>
  </si>
  <si>
    <r>
      <t xml:space="preserve">возможно </t>
    </r>
    <r>
      <rPr>
        <b/>
        <sz val="12"/>
        <rFont val="Arial"/>
        <family val="2"/>
        <charset val="204"/>
      </rPr>
      <t xml:space="preserve">изготовление </t>
    </r>
    <r>
      <rPr>
        <sz val="12"/>
        <rFont val="Arial"/>
        <family val="2"/>
        <charset val="204"/>
      </rPr>
      <t xml:space="preserve"> по размерам заказчика</t>
    </r>
  </si>
  <si>
    <t>Скоба упакована в коробку 400мм х 300мм х 130мм</t>
  </si>
  <si>
    <r>
      <t xml:space="preserve">       </t>
    </r>
    <r>
      <rPr>
        <b/>
        <u/>
        <sz val="13"/>
        <rFont val="Arial"/>
        <family val="2"/>
        <charset val="204"/>
      </rPr>
      <t xml:space="preserve"> Охранное ограждение-Спиральный Барьер Безопасности (СББ) типа "ЕГОЗА"</t>
    </r>
  </si>
  <si>
    <t>http://mi96.ru/spiralnyy_barer_bezopasnosti_egoza</t>
  </si>
  <si>
    <t>Ограждение производится из армированной скрученной колючей ленты (АКЛ-С)</t>
  </si>
  <si>
    <t>Диаметр спирали,мм</t>
  </si>
  <si>
    <t>Длинна растяжения одной бухты,м</t>
  </si>
  <si>
    <t>Количество, шт</t>
  </si>
  <si>
    <t>Цена руб / бухта, с НДС</t>
  </si>
  <si>
    <t>Стоимость одного витка, с НДС</t>
  </si>
  <si>
    <t>в сложенном состоянии</t>
  </si>
  <si>
    <t>в растянутом состоянии</t>
  </si>
  <si>
    <t>вес       (кг)</t>
  </si>
  <si>
    <t>витков в бухте</t>
  </si>
  <si>
    <t>рядов скрепления</t>
  </si>
  <si>
    <r>
      <t xml:space="preserve">СББ </t>
    </r>
    <r>
      <rPr>
        <b/>
        <sz val="11"/>
        <rFont val="Times New Roman"/>
        <family val="1"/>
        <charset val="204"/>
      </rPr>
      <t>900</t>
    </r>
    <r>
      <rPr>
        <sz val="11"/>
        <rFont val="Times New Roman"/>
        <family val="1"/>
        <charset val="204"/>
      </rPr>
      <t>-</t>
    </r>
    <r>
      <rPr>
        <b/>
        <sz val="11"/>
        <rFont val="Times New Roman"/>
        <family val="1"/>
        <charset val="204"/>
      </rPr>
      <t>35-5</t>
    </r>
  </si>
  <si>
    <r>
      <t>5,5</t>
    </r>
    <r>
      <rPr>
        <sz val="12"/>
        <rFont val="Times New Roman"/>
        <family val="1"/>
        <charset val="204"/>
      </rPr>
      <t>-7,0</t>
    </r>
  </si>
  <si>
    <r>
      <t xml:space="preserve">СББ </t>
    </r>
    <r>
      <rPr>
        <b/>
        <sz val="11"/>
        <rFont val="Times New Roman"/>
        <family val="1"/>
        <charset val="204"/>
      </rPr>
      <t>600-50-5</t>
    </r>
  </si>
  <si>
    <r>
      <t>8</t>
    </r>
    <r>
      <rPr>
        <sz val="12"/>
        <rFont val="Times New Roman"/>
        <family val="1"/>
        <charset val="204"/>
      </rPr>
      <t xml:space="preserve"> -</t>
    </r>
    <r>
      <rPr>
        <sz val="12"/>
        <color indexed="9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10</t>
    </r>
  </si>
  <si>
    <r>
      <t>СББ</t>
    </r>
    <r>
      <rPr>
        <b/>
        <sz val="11"/>
        <rFont val="Times New Roman"/>
        <family val="1"/>
        <charset val="204"/>
      </rPr>
      <t xml:space="preserve"> 500-50-5</t>
    </r>
  </si>
  <si>
    <r>
      <t xml:space="preserve">8 </t>
    </r>
    <r>
      <rPr>
        <sz val="12"/>
        <rFont val="Times New Roman"/>
        <family val="1"/>
        <charset val="204"/>
      </rPr>
      <t>-</t>
    </r>
    <r>
      <rPr>
        <sz val="12"/>
        <color indexed="9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>10</t>
    </r>
  </si>
  <si>
    <r>
      <t xml:space="preserve">СББ </t>
    </r>
    <r>
      <rPr>
        <b/>
        <sz val="11"/>
        <rFont val="Times New Roman"/>
        <family val="1"/>
        <charset val="204"/>
      </rPr>
      <t>500-50-3</t>
    </r>
  </si>
  <si>
    <r>
      <t xml:space="preserve">СББ </t>
    </r>
    <r>
      <rPr>
        <b/>
        <sz val="11"/>
        <rFont val="Times New Roman"/>
        <family val="1"/>
        <charset val="204"/>
      </rPr>
      <t>500-40-3</t>
    </r>
  </si>
  <si>
    <t>6,4-8,0</t>
  </si>
  <si>
    <r>
      <t xml:space="preserve">СББ </t>
    </r>
    <r>
      <rPr>
        <b/>
        <sz val="11"/>
        <rFont val="Times New Roman"/>
        <family val="1"/>
        <charset val="204"/>
      </rPr>
      <t>450-40-3</t>
    </r>
  </si>
  <si>
    <r>
      <t>6,4</t>
    </r>
    <r>
      <rPr>
        <sz val="12"/>
        <rFont val="Times New Roman"/>
        <family val="1"/>
        <charset val="204"/>
      </rPr>
      <t>-8,0</t>
    </r>
  </si>
  <si>
    <t>Рекомендуемая длинна растяжения 6,25 витка на погонный метр.</t>
  </si>
  <si>
    <r>
      <t>Пример</t>
    </r>
    <r>
      <rPr>
        <sz val="13"/>
        <rFont val="Times New Roman"/>
        <family val="1"/>
        <charset val="204"/>
      </rPr>
      <t xml:space="preserve"> обозначения </t>
    </r>
    <r>
      <rPr>
        <b/>
        <sz val="13"/>
        <rFont val="Times New Roman"/>
        <family val="1"/>
        <charset val="204"/>
      </rPr>
      <t>рассмотрим</t>
    </r>
    <r>
      <rPr>
        <sz val="13"/>
        <rFont val="Times New Roman"/>
        <family val="1"/>
        <charset val="204"/>
      </rPr>
      <t xml:space="preserve"> на </t>
    </r>
    <r>
      <rPr>
        <b/>
        <sz val="13"/>
        <rFont val="Times New Roman"/>
        <family val="1"/>
        <charset val="204"/>
      </rPr>
      <t>СББ 500-50-5</t>
    </r>
    <r>
      <rPr>
        <sz val="13"/>
        <rFont val="Times New Roman"/>
        <family val="1"/>
        <charset val="204"/>
      </rPr>
      <t xml:space="preserve">, где </t>
    </r>
    <r>
      <rPr>
        <b/>
        <sz val="13"/>
        <rFont val="Times New Roman"/>
        <family val="1"/>
        <charset val="204"/>
      </rPr>
      <t>500</t>
    </r>
    <r>
      <rPr>
        <sz val="13"/>
        <rFont val="Times New Roman"/>
        <family val="1"/>
        <charset val="204"/>
      </rPr>
      <t xml:space="preserve"> это диаметр спирали (в миллиметрах) в сложенном состоянии, </t>
    </r>
    <r>
      <rPr>
        <b/>
        <sz val="13"/>
        <rFont val="Times New Roman"/>
        <family val="1"/>
        <charset val="204"/>
      </rPr>
      <t>50</t>
    </r>
    <r>
      <rPr>
        <sz val="13"/>
        <rFont val="Times New Roman"/>
        <family val="1"/>
        <charset val="204"/>
      </rPr>
      <t xml:space="preserve"> количество спиралей в бухте, </t>
    </r>
    <r>
      <rPr>
        <b/>
        <sz val="13"/>
        <rFont val="Times New Roman"/>
        <family val="1"/>
        <charset val="204"/>
      </rPr>
      <t xml:space="preserve"> 5</t>
    </r>
    <r>
      <rPr>
        <sz val="13"/>
        <rFont val="Times New Roman"/>
        <family val="1"/>
        <charset val="204"/>
      </rPr>
      <t xml:space="preserve"> это количество соединений соседних спиралей по диаметру. Рекомендуемая длинна растяжения в приведенном примере 8 метров ( 50 / 6,25 = 8 метров )</t>
    </r>
  </si>
  <si>
    <r>
      <t xml:space="preserve">         </t>
    </r>
    <r>
      <rPr>
        <b/>
        <u/>
        <sz val="13"/>
        <rFont val="Times New Roman"/>
        <family val="1"/>
        <charset val="204"/>
      </rPr>
      <t xml:space="preserve"> Охранное ограждение-Плоский Барьер Безопасности (ПББ) типа "ЕГОЗА"</t>
    </r>
  </si>
  <si>
    <r>
      <t>ПББ</t>
    </r>
    <r>
      <rPr>
        <b/>
        <sz val="11"/>
        <rFont val="Times New Roman"/>
        <family val="1"/>
        <charset val="204"/>
      </rPr>
      <t xml:space="preserve"> 500</t>
    </r>
  </si>
  <si>
    <r>
      <t>ПББ</t>
    </r>
    <r>
      <rPr>
        <b/>
        <sz val="11"/>
        <rFont val="Times New Roman"/>
        <family val="1"/>
        <charset val="204"/>
      </rPr>
      <t xml:space="preserve"> 600</t>
    </r>
  </si>
  <si>
    <r>
      <t>ПББ</t>
    </r>
    <r>
      <rPr>
        <b/>
        <sz val="11"/>
        <rFont val="Times New Roman"/>
        <family val="1"/>
        <charset val="204"/>
      </rPr>
      <t xml:space="preserve"> 900</t>
    </r>
  </si>
  <si>
    <r>
      <t>Кронштейн</t>
    </r>
    <r>
      <rPr>
        <sz val="12"/>
        <rFont val="Arial"/>
        <family val="2"/>
        <charset val="204"/>
      </rPr>
      <t xml:space="preserve"> для </t>
    </r>
    <r>
      <rPr>
        <b/>
        <sz val="12"/>
        <rFont val="Arial"/>
        <family val="2"/>
        <charset val="204"/>
      </rPr>
      <t>крепления</t>
    </r>
    <r>
      <rPr>
        <sz val="12"/>
        <rFont val="Arial"/>
        <family val="2"/>
        <charset val="204"/>
      </rPr>
      <t xml:space="preserve"> спирального барьера безопасности</t>
    </r>
  </si>
  <si>
    <t>диаметр</t>
  </si>
  <si>
    <t>Проволока КОЛЮЧАЯ ГОСТ 285-69</t>
  </si>
  <si>
    <t>http://mi96.ru/provoloka</t>
  </si>
  <si>
    <t>&gt; 1 тн (склад)</t>
  </si>
  <si>
    <t>вес бухты (кг)</t>
  </si>
  <si>
    <t>покрытие</t>
  </si>
  <si>
    <t>цена   с НДС</t>
  </si>
  <si>
    <r>
      <t>Проволока</t>
    </r>
    <r>
      <rPr>
        <b/>
        <sz val="11"/>
        <rFont val="Times New Roman"/>
        <family val="1"/>
        <charset val="204"/>
      </rPr>
      <t xml:space="preserve"> колючая</t>
    </r>
    <r>
      <rPr>
        <sz val="11"/>
        <rFont val="Times New Roman"/>
        <family val="1"/>
        <charset val="204"/>
      </rPr>
      <t xml:space="preserve"> ГОСТ 285</t>
    </r>
  </si>
  <si>
    <r>
      <t>35кг</t>
    </r>
    <r>
      <rPr>
        <sz val="13"/>
        <rFont val="Times New Roman"/>
        <family val="1"/>
        <charset val="204"/>
      </rPr>
      <t xml:space="preserve"> +/- 2 кг</t>
    </r>
  </si>
  <si>
    <r>
      <t xml:space="preserve">10 кг </t>
    </r>
    <r>
      <rPr>
        <sz val="11"/>
        <rFont val="Times New Roman"/>
        <family val="1"/>
        <charset val="204"/>
      </rPr>
      <t>+/- 1 кг</t>
    </r>
  </si>
  <si>
    <t xml:space="preserve">Проволока </t>
  </si>
  <si>
    <t>от 0,1тн  до 1,0 тн</t>
  </si>
  <si>
    <r>
      <t xml:space="preserve">вес бухты </t>
    </r>
    <r>
      <rPr>
        <sz val="14"/>
        <rFont val="Times New Roman"/>
        <family val="1"/>
        <charset val="204"/>
      </rPr>
      <t>(кг)</t>
    </r>
  </si>
  <si>
    <r>
      <t xml:space="preserve">Проволока </t>
    </r>
    <r>
      <rPr>
        <sz val="11"/>
        <rFont val="Times New Roman"/>
        <family val="1"/>
        <charset val="204"/>
      </rPr>
      <t xml:space="preserve">низкоуглеродистая общего назначения термически необработанная </t>
    </r>
    <r>
      <rPr>
        <b/>
        <sz val="11"/>
        <rFont val="Times New Roman"/>
        <family val="1"/>
        <charset val="204"/>
      </rPr>
      <t>светлая (торговая)</t>
    </r>
    <r>
      <rPr>
        <sz val="11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 xml:space="preserve">         Гост 3282</t>
    </r>
  </si>
  <si>
    <t>80-200; 1000</t>
  </si>
  <si>
    <t>1,2-1,3</t>
  </si>
  <si>
    <t>1,4-1,5</t>
  </si>
  <si>
    <t>1,6-1,7</t>
  </si>
  <si>
    <t>1,8-2,4</t>
  </si>
  <si>
    <t>2,5-2,9</t>
  </si>
  <si>
    <t>3,0-3,9</t>
  </si>
  <si>
    <t>4,0-4,9</t>
  </si>
  <si>
    <t>5,0-6,0</t>
  </si>
  <si>
    <r>
      <t xml:space="preserve">Проволока </t>
    </r>
    <r>
      <rPr>
        <sz val="11"/>
        <rFont val="Times New Roman"/>
        <family val="1"/>
        <charset val="204"/>
      </rPr>
      <t xml:space="preserve">низкоуглеродистая общего назначения </t>
    </r>
    <r>
      <rPr>
        <b/>
        <sz val="11"/>
        <rFont val="Times New Roman"/>
        <family val="1"/>
        <charset val="204"/>
      </rPr>
      <t xml:space="preserve">термически обработанная </t>
    </r>
    <r>
      <rPr>
        <sz val="11"/>
        <rFont val="Times New Roman"/>
        <family val="1"/>
        <charset val="204"/>
      </rPr>
      <t xml:space="preserve">черная </t>
    </r>
    <r>
      <rPr>
        <b/>
        <sz val="11"/>
        <rFont val="Times New Roman"/>
        <family val="1"/>
        <charset val="204"/>
      </rPr>
      <t xml:space="preserve">                          Гост 3282</t>
    </r>
  </si>
  <si>
    <t>Проволока Вр-1                        Гост 6727</t>
  </si>
  <si>
    <t>3 (2,5)</t>
  </si>
  <si>
    <t>4 (3,5)</t>
  </si>
  <si>
    <t>5 (4,5)</t>
  </si>
  <si>
    <r>
      <t>Проволока</t>
    </r>
    <r>
      <rPr>
        <sz val="11"/>
        <rFont val="Times New Roman"/>
        <family val="1"/>
        <charset val="204"/>
      </rPr>
      <t xml:space="preserve"> низкоуглеродистая общего назначения </t>
    </r>
    <r>
      <rPr>
        <b/>
        <sz val="11"/>
        <rFont val="Times New Roman"/>
        <family val="1"/>
        <charset val="204"/>
      </rPr>
      <t>термически обработанная оцинкованная</t>
    </r>
    <r>
      <rPr>
        <sz val="11"/>
        <rFont val="Times New Roman"/>
        <family val="1"/>
        <charset val="204"/>
      </rPr>
      <t xml:space="preserve">             Гост 3282</t>
    </r>
  </si>
  <si>
    <t>80-100; 250-400</t>
  </si>
  <si>
    <t>80-100</t>
  </si>
  <si>
    <t>600-800</t>
  </si>
  <si>
    <r>
      <t>Проволока</t>
    </r>
    <r>
      <rPr>
        <sz val="11"/>
        <rFont val="Times New Roman"/>
        <family val="1"/>
        <charset val="204"/>
      </rPr>
      <t xml:space="preserve"> низкоуглеродистая общего назначения </t>
    </r>
    <r>
      <rPr>
        <b/>
        <sz val="11"/>
        <rFont val="Times New Roman"/>
        <family val="1"/>
        <charset val="204"/>
      </rPr>
      <t>термически необработанная оцинкованная</t>
    </r>
    <r>
      <rPr>
        <sz val="11"/>
        <rFont val="Times New Roman"/>
        <family val="1"/>
        <charset val="204"/>
      </rPr>
      <t xml:space="preserve">  1 класс (1Ц) Гост 3282</t>
    </r>
  </si>
  <si>
    <t>80-100; 600-800</t>
  </si>
  <si>
    <t>1,55-1,7</t>
  </si>
  <si>
    <t>1,8-2,0</t>
  </si>
  <si>
    <t>2,1-2,4</t>
  </si>
  <si>
    <t>2,5-3,9</t>
  </si>
  <si>
    <t>Лента бандажная</t>
  </si>
  <si>
    <t>Вес пог.м. (кг)</t>
  </si>
  <si>
    <t>Количество</t>
  </si>
  <si>
    <t>Цена   с НДС</t>
  </si>
  <si>
    <t>Лента оцинкованная (бандажная)</t>
  </si>
  <si>
    <t>0,5*20</t>
  </si>
  <si>
    <t>бухты от 30 кг</t>
  </si>
  <si>
    <t>бухта 25 метров</t>
  </si>
  <si>
    <t>бухта 50 метров</t>
  </si>
  <si>
    <t>0,7*20</t>
  </si>
  <si>
    <t>Лента нержавеющая (бандажная)</t>
  </si>
  <si>
    <r>
      <t xml:space="preserve">AISI 201                        </t>
    </r>
    <r>
      <rPr>
        <b/>
        <sz val="11"/>
        <rFont val="Times New Roman"/>
        <family val="1"/>
        <charset val="204"/>
      </rPr>
      <t>бухта 25 метров</t>
    </r>
  </si>
  <si>
    <r>
      <t xml:space="preserve">AISI 201                       </t>
    </r>
    <r>
      <rPr>
        <b/>
        <sz val="11"/>
        <rFont val="Times New Roman"/>
        <family val="1"/>
        <charset val="204"/>
      </rPr>
      <t>бухта 50 метров</t>
    </r>
  </si>
  <si>
    <r>
      <t xml:space="preserve">AISI 304                       </t>
    </r>
    <r>
      <rPr>
        <b/>
        <sz val="11"/>
        <rFont val="Times New Roman"/>
        <family val="1"/>
        <charset val="204"/>
      </rPr>
      <t>бухта 25 метров</t>
    </r>
  </si>
  <si>
    <r>
      <t xml:space="preserve">AISI 304                        </t>
    </r>
    <r>
      <rPr>
        <b/>
        <sz val="11"/>
        <rFont val="Times New Roman"/>
        <family val="1"/>
        <charset val="204"/>
      </rPr>
      <t>бухта 50 метров</t>
    </r>
  </si>
  <si>
    <r>
      <t xml:space="preserve">AISI 201                         </t>
    </r>
    <r>
      <rPr>
        <b/>
        <sz val="11"/>
        <rFont val="Times New Roman"/>
        <family val="1"/>
        <charset val="204"/>
      </rPr>
      <t>бухта 25 метров</t>
    </r>
  </si>
  <si>
    <r>
      <t xml:space="preserve">AISI 201                         </t>
    </r>
    <r>
      <rPr>
        <b/>
        <sz val="11"/>
        <rFont val="Times New Roman"/>
        <family val="1"/>
        <charset val="204"/>
      </rPr>
      <t>бухта 50 метров</t>
    </r>
  </si>
  <si>
    <r>
      <t xml:space="preserve">AISI 304                         </t>
    </r>
    <r>
      <rPr>
        <b/>
        <sz val="11"/>
        <rFont val="Times New Roman"/>
        <family val="1"/>
        <charset val="204"/>
      </rPr>
      <t>бухта 25 метров</t>
    </r>
  </si>
  <si>
    <r>
      <t xml:space="preserve">AISI 304                           </t>
    </r>
    <r>
      <rPr>
        <b/>
        <sz val="11"/>
        <rFont val="Times New Roman"/>
        <family val="1"/>
        <charset val="204"/>
      </rPr>
      <t>бухта 50 метров</t>
    </r>
  </si>
  <si>
    <t>Скрепа А 20  (скрепа С 20, СГ-20, А200, NC20) нержавеющая</t>
  </si>
  <si>
    <t>t-1,0мм</t>
  </si>
  <si>
    <t>упаковка 100 шт.</t>
  </si>
  <si>
    <t>Бугель Б 20 (СУ-20, СОТ36) нержавеющая</t>
  </si>
  <si>
    <t>t-1,5мм</t>
  </si>
  <si>
    <t>http://mi96.ru/teplici</t>
  </si>
  <si>
    <r>
      <t xml:space="preserve">Теплица 40 * 20 *1,5   </t>
    </r>
    <r>
      <rPr>
        <b/>
        <i/>
        <u/>
        <sz val="12"/>
        <rFont val="Arial"/>
        <family val="2"/>
        <charset val="204"/>
      </rPr>
      <t>УСИЛЕННАЯ</t>
    </r>
  </si>
  <si>
    <r>
      <t xml:space="preserve">Размер </t>
    </r>
    <r>
      <rPr>
        <b/>
        <sz val="14"/>
        <rFont val="Times New Roman"/>
        <family val="1"/>
        <charset val="204"/>
      </rPr>
      <t>(Д / Ш / В)</t>
    </r>
  </si>
  <si>
    <r>
      <t xml:space="preserve">кол-во </t>
    </r>
    <r>
      <rPr>
        <b/>
        <sz val="12"/>
        <rFont val="Times New Roman"/>
        <family val="1"/>
        <charset val="204"/>
      </rPr>
      <t>поликарбоната</t>
    </r>
  </si>
  <si>
    <r>
      <t xml:space="preserve">кол-во </t>
    </r>
    <r>
      <rPr>
        <b/>
        <sz val="12"/>
        <rFont val="Times New Roman"/>
        <family val="1"/>
        <charset val="204"/>
      </rPr>
      <t xml:space="preserve">торцевых </t>
    </r>
    <r>
      <rPr>
        <sz val="12"/>
        <rFont val="Times New Roman"/>
        <family val="1"/>
        <charset val="204"/>
      </rPr>
      <t>рам</t>
    </r>
  </si>
  <si>
    <r>
      <t xml:space="preserve">кол-во </t>
    </r>
    <r>
      <rPr>
        <b/>
        <sz val="12"/>
        <rFont val="Times New Roman"/>
        <family val="1"/>
        <charset val="204"/>
      </rPr>
      <t>средних</t>
    </r>
    <r>
      <rPr>
        <sz val="12"/>
        <rFont val="Times New Roman"/>
        <family val="1"/>
        <charset val="204"/>
      </rPr>
      <t xml:space="preserve">  рам</t>
    </r>
  </si>
  <si>
    <r>
      <t xml:space="preserve">кол-во </t>
    </r>
    <r>
      <rPr>
        <b/>
        <sz val="12"/>
        <rFont val="Times New Roman"/>
        <family val="1"/>
        <charset val="204"/>
      </rPr>
      <t>перемычек</t>
    </r>
  </si>
  <si>
    <r>
      <t>4</t>
    </r>
    <r>
      <rPr>
        <b/>
        <sz val="12"/>
        <rFont val="Times New Roman"/>
        <family val="1"/>
        <charset val="204"/>
      </rPr>
      <t xml:space="preserve"> / 3 / 2,1</t>
    </r>
  </si>
  <si>
    <r>
      <t>6</t>
    </r>
    <r>
      <rPr>
        <b/>
        <sz val="12"/>
        <rFont val="Times New Roman"/>
        <family val="1"/>
        <charset val="204"/>
      </rPr>
      <t xml:space="preserve"> / 3 / 2,1</t>
    </r>
  </si>
  <si>
    <r>
      <t>8</t>
    </r>
    <r>
      <rPr>
        <b/>
        <sz val="12"/>
        <rFont val="Times New Roman"/>
        <family val="1"/>
        <charset val="204"/>
      </rPr>
      <t xml:space="preserve"> / 3 / 2,1</t>
    </r>
  </si>
  <si>
    <r>
      <t>10</t>
    </r>
    <r>
      <rPr>
        <b/>
        <sz val="12"/>
        <rFont val="Times New Roman"/>
        <family val="1"/>
        <charset val="204"/>
      </rPr>
      <t xml:space="preserve"> / 3 / 2,1</t>
    </r>
  </si>
  <si>
    <t>Средняя рама</t>
  </si>
  <si>
    <t>ребро жесткости</t>
  </si>
  <si>
    <r>
      <t xml:space="preserve">Красным цветом выделены точки соединения </t>
    </r>
    <r>
      <rPr>
        <b/>
        <sz val="10"/>
        <rFont val="Arial"/>
        <family val="2"/>
        <charset val="204"/>
      </rPr>
      <t xml:space="preserve">перемычками </t>
    </r>
    <r>
      <rPr>
        <sz val="10"/>
        <rFont val="Arial"/>
        <family val="2"/>
        <charset val="204"/>
      </rPr>
      <t>соседних дуг</t>
    </r>
  </si>
  <si>
    <r>
      <t>В нашем случае их 7 (</t>
    </r>
    <r>
      <rPr>
        <u/>
        <sz val="10"/>
        <rFont val="Arial"/>
        <family val="2"/>
        <charset val="204"/>
      </rPr>
      <t>СЕМЬ</t>
    </r>
    <r>
      <rPr>
        <sz val="10"/>
        <rFont val="Arial"/>
        <family val="2"/>
        <charset val="204"/>
      </rPr>
      <t>)</t>
    </r>
  </si>
  <si>
    <r>
      <t xml:space="preserve">   </t>
    </r>
    <r>
      <rPr>
        <b/>
        <u/>
        <sz val="10"/>
        <color indexed="10"/>
        <rFont val="Arial"/>
        <family val="2"/>
        <charset val="204"/>
      </rPr>
      <t>Перед выбором теплицы под поликарбонат следует обратить внимание на 5 нюансов, которые помогут использовать теплицу не опасаясь ее разрушения:</t>
    </r>
  </si>
  <si>
    <t>http://mi96.ru/gvozdi</t>
  </si>
  <si>
    <t>Размер, мм           D х L</t>
  </si>
  <si>
    <r>
      <t>Цена</t>
    </r>
    <r>
      <rPr>
        <b/>
        <sz val="11"/>
        <rFont val="Times New Roman"/>
        <family val="1"/>
        <charset val="204"/>
      </rPr>
      <t xml:space="preserve"> руб/тн, с НДС</t>
    </r>
  </si>
  <si>
    <t>Гвозди строительные ГОСТ 4028</t>
  </si>
  <si>
    <t>0,8 х 12</t>
  </si>
  <si>
    <t>под заказ</t>
  </si>
  <si>
    <t>1,0 х 16</t>
  </si>
  <si>
    <t>1,2 х 16</t>
  </si>
  <si>
    <t>1,2 х 20</t>
  </si>
  <si>
    <t>1,2 х 25</t>
  </si>
  <si>
    <t>1,4 х 25</t>
  </si>
  <si>
    <t>1,4 х 32</t>
  </si>
  <si>
    <t>1,4 х 40</t>
  </si>
  <si>
    <t>1,6 х 25</t>
  </si>
  <si>
    <t>1,6 х 40</t>
  </si>
  <si>
    <t>1,6 х 50</t>
  </si>
  <si>
    <r>
      <t xml:space="preserve">1,8 х </t>
    </r>
    <r>
      <rPr>
        <b/>
        <sz val="11"/>
        <rFont val="Times New Roman"/>
        <family val="1"/>
        <charset val="204"/>
      </rPr>
      <t>25</t>
    </r>
  </si>
  <si>
    <r>
      <t>1,8 х</t>
    </r>
    <r>
      <rPr>
        <b/>
        <sz val="11"/>
        <rFont val="Times New Roman"/>
        <family val="1"/>
        <charset val="204"/>
      </rPr>
      <t xml:space="preserve"> 32</t>
    </r>
  </si>
  <si>
    <r>
      <t xml:space="preserve">1,8 х </t>
    </r>
    <r>
      <rPr>
        <b/>
        <sz val="11"/>
        <rFont val="Times New Roman"/>
        <family val="1"/>
        <charset val="204"/>
      </rPr>
      <t>40</t>
    </r>
  </si>
  <si>
    <r>
      <t>1,8 х</t>
    </r>
    <r>
      <rPr>
        <b/>
        <sz val="11"/>
        <rFont val="Times New Roman"/>
        <family val="1"/>
        <charset val="204"/>
      </rPr>
      <t xml:space="preserve"> 50</t>
    </r>
  </si>
  <si>
    <r>
      <t xml:space="preserve">1,8 х </t>
    </r>
    <r>
      <rPr>
        <b/>
        <sz val="11"/>
        <rFont val="Times New Roman"/>
        <family val="1"/>
        <charset val="204"/>
      </rPr>
      <t>60</t>
    </r>
  </si>
  <si>
    <r>
      <t xml:space="preserve">2,0 х </t>
    </r>
    <r>
      <rPr>
        <b/>
        <sz val="11"/>
        <rFont val="Times New Roman"/>
        <family val="1"/>
        <charset val="204"/>
      </rPr>
      <t>40</t>
    </r>
  </si>
  <si>
    <r>
      <t>2,0 х</t>
    </r>
    <r>
      <rPr>
        <b/>
        <sz val="11"/>
        <rFont val="Times New Roman"/>
        <family val="1"/>
        <charset val="204"/>
      </rPr>
      <t xml:space="preserve"> 50</t>
    </r>
  </si>
  <si>
    <r>
      <t>2,5 х</t>
    </r>
    <r>
      <rPr>
        <b/>
        <sz val="11"/>
        <rFont val="Times New Roman"/>
        <family val="1"/>
        <charset val="204"/>
      </rPr>
      <t xml:space="preserve"> 50</t>
    </r>
  </si>
  <si>
    <r>
      <t>2,5 х</t>
    </r>
    <r>
      <rPr>
        <b/>
        <sz val="11"/>
        <rFont val="Times New Roman"/>
        <family val="1"/>
        <charset val="204"/>
      </rPr>
      <t xml:space="preserve"> 60</t>
    </r>
  </si>
  <si>
    <r>
      <t>3,0 х</t>
    </r>
    <r>
      <rPr>
        <b/>
        <sz val="11"/>
        <rFont val="Times New Roman"/>
        <family val="1"/>
        <charset val="204"/>
      </rPr>
      <t xml:space="preserve"> 70</t>
    </r>
  </si>
  <si>
    <r>
      <t>3,0 х</t>
    </r>
    <r>
      <rPr>
        <b/>
        <sz val="11"/>
        <rFont val="Times New Roman"/>
        <family val="1"/>
        <charset val="204"/>
      </rPr>
      <t xml:space="preserve"> 80</t>
    </r>
  </si>
  <si>
    <r>
      <t>3,5 х</t>
    </r>
    <r>
      <rPr>
        <b/>
        <sz val="11"/>
        <rFont val="Times New Roman"/>
        <family val="1"/>
        <charset val="204"/>
      </rPr>
      <t xml:space="preserve"> 90</t>
    </r>
  </si>
  <si>
    <r>
      <t>4,0 х</t>
    </r>
    <r>
      <rPr>
        <b/>
        <sz val="11"/>
        <rFont val="Times New Roman"/>
        <family val="1"/>
        <charset val="204"/>
      </rPr>
      <t xml:space="preserve"> 100</t>
    </r>
  </si>
  <si>
    <r>
      <t>4,0 х</t>
    </r>
    <r>
      <rPr>
        <b/>
        <sz val="11"/>
        <rFont val="Times New Roman"/>
        <family val="1"/>
        <charset val="204"/>
      </rPr>
      <t xml:space="preserve"> 120</t>
    </r>
  </si>
  <si>
    <r>
      <t xml:space="preserve">5,0 х </t>
    </r>
    <r>
      <rPr>
        <b/>
        <sz val="11"/>
        <rFont val="Times New Roman"/>
        <family val="1"/>
        <charset val="204"/>
      </rPr>
      <t>120</t>
    </r>
  </si>
  <si>
    <r>
      <t>5,0 х</t>
    </r>
    <r>
      <rPr>
        <b/>
        <sz val="11"/>
        <rFont val="Times New Roman"/>
        <family val="1"/>
        <charset val="204"/>
      </rPr>
      <t xml:space="preserve"> 150</t>
    </r>
  </si>
  <si>
    <r>
      <t xml:space="preserve">6,0 х </t>
    </r>
    <r>
      <rPr>
        <b/>
        <sz val="11"/>
        <rFont val="Times New Roman"/>
        <family val="1"/>
        <charset val="204"/>
      </rPr>
      <t>150</t>
    </r>
  </si>
  <si>
    <r>
      <t>6,0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х</t>
    </r>
    <r>
      <rPr>
        <b/>
        <sz val="11"/>
        <rFont val="Times New Roman"/>
        <family val="1"/>
        <charset val="204"/>
      </rPr>
      <t xml:space="preserve"> 200</t>
    </r>
  </si>
  <si>
    <t>Металлопрокат</t>
  </si>
  <si>
    <t>http://mi96.ru/armatura</t>
  </si>
  <si>
    <t>Цена за тн. С НДС</t>
  </si>
  <si>
    <t xml:space="preserve">Цена за метр </t>
  </si>
  <si>
    <t>Арматура АIII</t>
  </si>
  <si>
    <t>размер</t>
  </si>
  <si>
    <t xml:space="preserve">цена за метр </t>
  </si>
  <si>
    <t xml:space="preserve">резка </t>
  </si>
  <si>
    <t>Труба профильная    (вес 0,78 кг/пог.м.)</t>
  </si>
  <si>
    <t>20*20*1,5</t>
  </si>
  <si>
    <t>5 руб/м</t>
  </si>
  <si>
    <t>Труба профильная    (вес 1,4 кг/пог.м.)</t>
  </si>
  <si>
    <t>40*20*1,5</t>
  </si>
  <si>
    <t>Труба профильная    (вес 2,45 кг/пог.м.)</t>
  </si>
  <si>
    <t>40*40*2,0</t>
  </si>
  <si>
    <t>Труба профильная    (вес 3,1 кг/пог.м.)</t>
  </si>
  <si>
    <t>60*40*2,0</t>
  </si>
  <si>
    <t>Труба профильная    (вес 3,72 кг/пог.м.)</t>
  </si>
  <si>
    <t>60*60*2,0</t>
  </si>
  <si>
    <t>&lt; 100 метров</t>
  </si>
  <si>
    <t>&gt;101метра</t>
  </si>
  <si>
    <t>Труба НКТ д. 60х 5</t>
  </si>
  <si>
    <t xml:space="preserve">60*5 </t>
  </si>
  <si>
    <t>Труба НКТ д. 73х 5,5</t>
  </si>
  <si>
    <t>73*5,5</t>
  </si>
  <si>
    <t>Заглушка на трубу д. 60</t>
  </si>
  <si>
    <t>Заглушка на трубу д. 73</t>
  </si>
  <si>
    <t>резка (руб/м)</t>
  </si>
  <si>
    <t>Уголок равнополочный     (вес 1,12 кг/пог.м.)</t>
  </si>
  <si>
    <t>25*3</t>
  </si>
  <si>
    <t>Уголок равнополочный     (вес 3,05 кг/пог.м.)</t>
  </si>
  <si>
    <t>50*4</t>
  </si>
  <si>
    <t>Уголок равнополочный     (вес 3,77 кг/пог.м.)</t>
  </si>
  <si>
    <t>50*5</t>
  </si>
  <si>
    <t>Уголок равнополочный     (вес 4,81 кг/пог.м.)</t>
  </si>
  <si>
    <t>63*5</t>
  </si>
  <si>
    <t>Уголок равнополочный     (вес 15,46 кг/пог.м.)</t>
  </si>
  <si>
    <t>125*8</t>
  </si>
  <si>
    <t>Полоса                              (вес 1,26 кг/пог.м.)</t>
  </si>
  <si>
    <t>4*40</t>
  </si>
  <si>
    <t>Квадрат 8*8мм; 10*10мм</t>
  </si>
  <si>
    <r>
      <t xml:space="preserve">                                                                        </t>
    </r>
    <r>
      <rPr>
        <b/>
        <u/>
        <sz val="13"/>
        <rFont val="Arial"/>
        <family val="2"/>
        <charset val="204"/>
      </rPr>
      <t xml:space="preserve"> Анкер для георешетки Г-образный</t>
    </r>
  </si>
  <si>
    <t>http://mi96.ru/anker-dlya-georeshetki</t>
  </si>
  <si>
    <t>д. 6мм</t>
  </si>
  <si>
    <t>Вес анкера</t>
  </si>
  <si>
    <t>до 1000 шт</t>
  </si>
  <si>
    <t>до 5000 шт</t>
  </si>
  <si>
    <t>от 10000 шт</t>
  </si>
  <si>
    <t xml:space="preserve">                                                                    </t>
  </si>
  <si>
    <t>разное</t>
  </si>
  <si>
    <t>Теплоизоляция ИЗБА Лайт-Супер-30  (1000*600*50мм)</t>
  </si>
  <si>
    <t>м3</t>
  </si>
  <si>
    <t>Теплоизоляция ИЗБА Стандарт 50  (1000*600*50мм)</t>
  </si>
  <si>
    <t>Геотекстиль 150 г/м2  (2*50м)</t>
  </si>
  <si>
    <t>м2</t>
  </si>
  <si>
    <t>Геотекстиль 200 г/м2  (2*50м)</t>
  </si>
  <si>
    <t>Геотекстиль 250 г/м2  (2*50м)</t>
  </si>
  <si>
    <t>Геотекстиль 300 г/м2  (2*50м)</t>
  </si>
  <si>
    <t>Геотекстиль 350 г/м2  (2*50м)</t>
  </si>
  <si>
    <t>Геотекстиль 400 г/м2  (2*50м)</t>
  </si>
  <si>
    <t>Провод ПНСВ 1,2мм</t>
  </si>
  <si>
    <t>пог.м.</t>
  </si>
  <si>
    <t xml:space="preserve">Крючок для вязки арматуры с деревянной ручкой </t>
  </si>
  <si>
    <t>шт</t>
  </si>
  <si>
    <t>Крючок для вязки арматуры автоматический</t>
  </si>
  <si>
    <t>Скотч "Стандарт" 48мм прозр /100/40 мкм</t>
  </si>
  <si>
    <t>Проволока полимерная ЦВЕТНАЯ 100 метров</t>
  </si>
  <si>
    <t>100 м</t>
  </si>
  <si>
    <t>200-00</t>
  </si>
  <si>
    <t>ГРУНТОВКА по металлу "прямо по ржавчине" 2,5 литра</t>
  </si>
  <si>
    <t>2,5 л</t>
  </si>
  <si>
    <t>500-00</t>
  </si>
  <si>
    <t>Заглушка для столбов    д. 60мм , д. 73 мм</t>
  </si>
  <si>
    <t>30-00</t>
  </si>
  <si>
    <t>Кронштейн для крепления спирального барьера безопасности 450</t>
  </si>
  <si>
    <t>180-00</t>
  </si>
  <si>
    <t>Кронштейн для крепления спирального барьера безопасности 500</t>
  </si>
  <si>
    <t>Кронштейн для крепления спирального барьера безопасности 600</t>
  </si>
  <si>
    <t>220-00</t>
  </si>
  <si>
    <t>Кронштейн для крепления спирального барьера безопасности 900</t>
  </si>
  <si>
    <t>Перчатки 10 класс (4) с ПВХ (250 пар упаковка)</t>
  </si>
  <si>
    <t>пара</t>
  </si>
  <si>
    <t>от 10-00</t>
  </si>
  <si>
    <t>Перчатки 10 класс (6) с ПВХ (400 пар упаковка)</t>
  </si>
  <si>
    <t>от 13-00</t>
  </si>
  <si>
    <t>Перчатки 7,5 класс (5) с ПВХ (160 пар упаковка)</t>
  </si>
  <si>
    <t>от 12-50</t>
  </si>
  <si>
    <t>Круг отрезной по металлу  125 х 1,0 х 22 КРАТОН</t>
  </si>
  <si>
    <t>25-00</t>
  </si>
  <si>
    <t>Круг отрезной по металлу  230 х 2,5 х 22 КРАТОН</t>
  </si>
  <si>
    <t>65-00</t>
  </si>
  <si>
    <t>Круг отрезной по металлу  230 х 2,5 х 22 Hammerflex</t>
  </si>
  <si>
    <t>60-00</t>
  </si>
  <si>
    <t>навес 16 х 120  (64)</t>
  </si>
  <si>
    <t>27  /  60</t>
  </si>
  <si>
    <t>навес 22 х 120  (24)</t>
  </si>
  <si>
    <t>38  /  110</t>
  </si>
  <si>
    <t>навес 22 х 200</t>
  </si>
  <si>
    <t>навес 25 х 120</t>
  </si>
  <si>
    <t>навес 28 х 120  (16)</t>
  </si>
  <si>
    <t xml:space="preserve"> 61  / 130</t>
  </si>
  <si>
    <t>навес 30 х 150</t>
  </si>
  <si>
    <t>навес 40 х 140  (4)</t>
  </si>
  <si>
    <t>127  /  230</t>
  </si>
  <si>
    <t>навес 50 х 200  (4)</t>
  </si>
  <si>
    <t>270  /  480</t>
  </si>
  <si>
    <t>навес 50 х 250  (4)</t>
  </si>
  <si>
    <t>280  /  500</t>
  </si>
  <si>
    <t>сверло д. 3,0 мм</t>
  </si>
  <si>
    <t>сверло д. 4,5 мм</t>
  </si>
  <si>
    <t>сверло д. 5,0 мм</t>
  </si>
  <si>
    <t>сверло д. 8,0 мм</t>
  </si>
  <si>
    <t>сверло д. 10,0 мм</t>
  </si>
  <si>
    <t xml:space="preserve"> опт </t>
  </si>
  <si>
    <t>цена м2 с НДС</t>
  </si>
  <si>
    <t>0,5 / 1,0 / 1,5 / 2,0 х 50</t>
  </si>
  <si>
    <t>цинк</t>
  </si>
  <si>
    <t>СКИДКА</t>
  </si>
  <si>
    <t>0,5 / 1,0 / 1,5 / 2,0 х 25/50</t>
  </si>
  <si>
    <t>55 х 100</t>
  </si>
  <si>
    <t>1,5 х 20</t>
  </si>
  <si>
    <t>Сетка декоративная АЖУР        ЗЕЛЕНАЯ</t>
  </si>
  <si>
    <r>
      <t xml:space="preserve"> </t>
    </r>
    <r>
      <rPr>
        <b/>
        <u/>
        <sz val="13"/>
        <rFont val="Arial"/>
        <family val="2"/>
        <charset val="204"/>
      </rPr>
      <t xml:space="preserve">Сетка сварная. </t>
    </r>
  </si>
  <si>
    <t>Столбы для забора (труба б/у НКТ) д. 60*5мм; д. 73*5,5мм от 170-00 руб за метр</t>
  </si>
  <si>
    <t>Труба профильная 40*20*1,5 от 95 -00 руб за метр</t>
  </si>
  <si>
    <t xml:space="preserve"> 32*3</t>
  </si>
  <si>
    <t>40*3</t>
  </si>
  <si>
    <r>
      <t>1,5*0,1</t>
    </r>
    <r>
      <rPr>
        <sz val="11"/>
        <rFont val="Times New Roman"/>
        <family val="1"/>
        <charset val="204"/>
      </rPr>
      <t xml:space="preserve">  (50*50) </t>
    </r>
  </si>
  <si>
    <t>12,0х1,2</t>
  </si>
  <si>
    <t>100*10</t>
  </si>
  <si>
    <t>8*8мм/10*10мм/12*12мм</t>
  </si>
  <si>
    <t>Уголок равнополочный     (вес 1,46 кг/пог.м.)</t>
  </si>
  <si>
    <t>Уголок равнополочный     (вес 1,85 кг/пог.м.)</t>
  </si>
  <si>
    <t>Уголок равнополочный     (вес 15,10 кг/пог.м.)</t>
  </si>
  <si>
    <t>д. 6,0мм  АI (круг) (скоба резаная)</t>
  </si>
  <si>
    <t xml:space="preserve">д. 6,0мм  </t>
  </si>
  <si>
    <t>дог.</t>
  </si>
  <si>
    <t xml:space="preserve">дог. </t>
  </si>
  <si>
    <r>
      <t>Адрес для корреспонденции:</t>
    </r>
    <r>
      <rPr>
        <sz val="16"/>
        <rFont val="Times New Roman"/>
        <family val="1"/>
        <charset val="204"/>
      </rPr>
      <t xml:space="preserve">   620085, г. Екатеринбург, а/я 31</t>
    </r>
  </si>
  <si>
    <r>
      <t>ИНН / КПП</t>
    </r>
    <r>
      <rPr>
        <sz val="16"/>
        <rFont val="Times New Roman"/>
        <family val="1"/>
        <charset val="204"/>
      </rPr>
      <t xml:space="preserve">    6674320872/667901001, </t>
    </r>
  </si>
  <si>
    <t xml:space="preserve">   * стоимость дополнительной форточки 100руб. </t>
  </si>
  <si>
    <t>д. 9мм</t>
  </si>
  <si>
    <t>д. 14мм, 16, 18, 20,…</t>
  </si>
  <si>
    <t>28  // 20</t>
  </si>
  <si>
    <t>42  //  30</t>
  </si>
  <si>
    <t>56  //  44</t>
  </si>
  <si>
    <t>цена каркаса  // 7 и 5 перемычек</t>
  </si>
  <si>
    <t>70  // 54</t>
  </si>
  <si>
    <t>1 дверь, 2 форточки</t>
  </si>
  <si>
    <r>
      <t xml:space="preserve">материал из которого сделан каркас теплицы, </t>
    </r>
    <r>
      <rPr>
        <b/>
        <sz val="11"/>
        <color indexed="10"/>
        <rFont val="Arial"/>
        <family val="2"/>
        <charset val="204"/>
      </rPr>
      <t>у нас 20мм * 20мм * 1,5мм (толщина металла) и 40мм * 20мм * 1,5мм (толщина металла);</t>
    </r>
  </si>
  <si>
    <r>
      <t xml:space="preserve">количество перемычек соединяющих соседние дуги, </t>
    </r>
    <r>
      <rPr>
        <b/>
        <sz val="11"/>
        <color indexed="10"/>
        <rFont val="Arial"/>
        <family val="2"/>
        <charset val="204"/>
      </rPr>
      <t>у нас семь штук;</t>
    </r>
  </si>
  <si>
    <r>
      <t xml:space="preserve">расстояние между соседними дугами, </t>
    </r>
    <r>
      <rPr>
        <b/>
        <sz val="11"/>
        <color indexed="10"/>
        <rFont val="Arial"/>
        <family val="2"/>
        <charset val="204"/>
      </rPr>
      <t>у нас один метр;</t>
    </r>
  </si>
  <si>
    <r>
      <t xml:space="preserve">ребро жесткости в верхней части дуги, </t>
    </r>
    <r>
      <rPr>
        <b/>
        <sz val="11"/>
        <color indexed="10"/>
        <rFont val="Arial"/>
        <family val="2"/>
        <charset val="204"/>
      </rPr>
      <t>у нас перемычка есть;</t>
    </r>
  </si>
  <si>
    <r>
      <t>соединение (примыкание) профильной трубы</t>
    </r>
    <r>
      <rPr>
        <sz val="11"/>
        <color indexed="23"/>
        <rFont val="Arial"/>
        <family val="2"/>
        <charset val="204"/>
      </rPr>
      <t>,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10"/>
        <rFont val="Arial"/>
        <family val="2"/>
        <charset val="204"/>
      </rPr>
      <t>должно быть в "стык"</t>
    </r>
    <r>
      <rPr>
        <sz val="11"/>
        <color indexed="23"/>
        <rFont val="Arial"/>
        <family val="2"/>
        <charset val="204"/>
      </rPr>
      <t>,</t>
    </r>
    <r>
      <rPr>
        <sz val="11"/>
        <rFont val="Arial"/>
        <family val="2"/>
        <charset val="204"/>
      </rPr>
      <t xml:space="preserve"> что увеличивает площадь опоры поликарбоната</t>
    </r>
  </si>
  <si>
    <t xml:space="preserve">                                                                                    * стоимость внутренней разделительной перегородки 1500 руб</t>
  </si>
  <si>
    <t>2,2мм</t>
  </si>
  <si>
    <t>40*40*1,5</t>
  </si>
  <si>
    <t>Труба профильная    (вес 7,12 кг/пог.м.)</t>
  </si>
  <si>
    <t>80*80*3,0</t>
  </si>
  <si>
    <t>10 руб/м</t>
  </si>
  <si>
    <t>75*6</t>
  </si>
  <si>
    <t>Уголок равнополочный     (вес 6,89 кг/пог.м.)</t>
  </si>
  <si>
    <t>Цена увеличивается на 300 рублей к бухте за разделения бухт до 100 кг</t>
  </si>
  <si>
    <t>Труба профильная    (вес 1,85 кг/пог.м.)</t>
  </si>
  <si>
    <t>12,0х0,8</t>
  </si>
  <si>
    <t xml:space="preserve">   * стоимость дополнительной двери 800руб.       Обычно устанавливают одну дверь, делая грядки внутри теплицы буквой "П"</t>
  </si>
  <si>
    <r>
      <t xml:space="preserve">1,0*2,0   </t>
    </r>
    <r>
      <rPr>
        <sz val="11"/>
        <rFont val="Times New Roman"/>
        <family val="1"/>
        <charset val="204"/>
      </rPr>
      <t xml:space="preserve">(100*100) </t>
    </r>
  </si>
  <si>
    <r>
      <t xml:space="preserve">4 </t>
    </r>
    <r>
      <rPr>
        <sz val="10"/>
        <rFont val="Times New Roman"/>
        <family val="1"/>
        <charset val="204"/>
      </rPr>
      <t>(3,5мм)</t>
    </r>
  </si>
  <si>
    <t>12 х 12</t>
  </si>
  <si>
    <t>182000 р/тонна</t>
  </si>
  <si>
    <t>330 руб/шт</t>
  </si>
  <si>
    <t>430 руб/шт</t>
  </si>
  <si>
    <t>142,351,46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</si>
</sst>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р.&quot;;\-#,##0.00&quot;р.&quot;"/>
    <numFmt numFmtId="165" formatCode="#,##0.00&quot;р.&quot;;[Red]\-#,##0.00&quot;р.&quot;"/>
    <numFmt numFmtId="166" formatCode="#,##0.00&quot;р.&quot;"/>
    <numFmt numFmtId="167" formatCode="0.0"/>
    <numFmt numFmtId="168" formatCode="#,##0.00\ &quot;₽&quot;"/>
  </numFmts>
  <fonts count="84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b/>
      <u/>
      <sz val="13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2"/>
      <name val="Arial"/>
      <family val="2"/>
      <charset val="204"/>
    </font>
    <font>
      <b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10"/>
      <color indexed="8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sz val="13"/>
      <name val="Arial"/>
      <family val="2"/>
      <charset val="204"/>
    </font>
    <font>
      <sz val="9"/>
      <name val="Arial"/>
      <family val="2"/>
      <charset val="204"/>
    </font>
    <font>
      <b/>
      <u/>
      <sz val="12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10"/>
      <color indexed="8"/>
      <name val="Arial"/>
      <family val="2"/>
      <charset val="204"/>
    </font>
    <font>
      <u/>
      <sz val="11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4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53"/>
      <name val="Arial"/>
      <family val="2"/>
      <charset val="204"/>
    </font>
    <font>
      <sz val="10"/>
      <color indexed="53"/>
      <name val="Times New Roman"/>
      <family val="1"/>
      <charset val="204"/>
    </font>
    <font>
      <sz val="10"/>
      <color indexed="52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color indexed="55"/>
      <name val="Arial"/>
      <family val="2"/>
      <charset val="204"/>
    </font>
    <font>
      <b/>
      <sz val="14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family val="2"/>
      <charset val="204"/>
    </font>
    <font>
      <sz val="10"/>
      <color indexed="17"/>
      <name val="Arial"/>
      <family val="2"/>
      <charset val="204"/>
    </font>
    <font>
      <b/>
      <sz val="11"/>
      <name val="Times New Roman"/>
      <family val="1"/>
      <charset val="204"/>
    </font>
    <font>
      <u/>
      <sz val="10"/>
      <color indexed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62"/>
      <name val="Arial"/>
      <family val="2"/>
      <charset val="204"/>
    </font>
    <font>
      <sz val="12"/>
      <color indexed="9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b/>
      <u/>
      <sz val="10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1"/>
      <color indexed="23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3DBFF"/>
        <bgColor indexed="49"/>
      </patternFill>
    </fill>
    <fill>
      <patternFill patternType="solid">
        <fgColor rgb="FFFFFF00"/>
        <bgColor indexed="34"/>
      </patternFill>
    </fill>
  </fills>
  <borders count="1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78" fillId="0" borderId="0"/>
  </cellStyleXfs>
  <cellXfs count="1132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4" xfId="0" applyFont="1" applyFill="1" applyBorder="1"/>
    <xf numFmtId="0" fontId="3" fillId="2" borderId="4" xfId="0" applyFont="1" applyFill="1" applyBorder="1"/>
    <xf numFmtId="0" fontId="4" fillId="2" borderId="0" xfId="2" applyNumberFormat="1" applyFont="1" applyFill="1" applyBorder="1" applyAlignment="1" applyProtection="1"/>
    <xf numFmtId="0" fontId="0" fillId="0" borderId="0" xfId="0" applyFont="1"/>
    <xf numFmtId="0" fontId="4" fillId="2" borderId="4" xfId="2" applyNumberFormat="1" applyFont="1" applyFill="1" applyBorder="1" applyAlignment="1" applyProtection="1"/>
    <xf numFmtId="0" fontId="5" fillId="2" borderId="0" xfId="0" applyFont="1" applyFill="1" applyBorder="1"/>
    <xf numFmtId="0" fontId="4" fillId="2" borderId="0" xfId="2" applyNumberFormat="1" applyFill="1" applyBorder="1" applyAlignment="1" applyProtection="1">
      <alignment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/>
    <xf numFmtId="0" fontId="6" fillId="2" borderId="0" xfId="0" applyFont="1" applyFill="1"/>
    <xf numFmtId="0" fontId="9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4" fillId="2" borderId="0" xfId="0" applyFont="1" applyFill="1"/>
    <xf numFmtId="0" fontId="11" fillId="2" borderId="0" xfId="0" applyFont="1" applyFill="1"/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1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17" fillId="3" borderId="9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166" fontId="19" fillId="0" borderId="10" xfId="0" applyNumberFormat="1" applyFont="1" applyBorder="1" applyAlignment="1" applyProtection="1">
      <alignment horizontal="center" vertical="top" wrapText="1"/>
      <protection hidden="1"/>
    </xf>
    <xf numFmtId="166" fontId="19" fillId="0" borderId="11" xfId="0" applyNumberFormat="1" applyFont="1" applyBorder="1" applyAlignment="1" applyProtection="1">
      <alignment horizontal="center" vertical="top" wrapText="1"/>
      <protection hidden="1"/>
    </xf>
    <xf numFmtId="166" fontId="19" fillId="0" borderId="12" xfId="0" applyNumberFormat="1" applyFont="1" applyBorder="1" applyAlignment="1" applyProtection="1">
      <alignment horizontal="center" vertical="top" wrapText="1"/>
      <protection hidden="1"/>
    </xf>
    <xf numFmtId="0" fontId="23" fillId="0" borderId="0" xfId="0" applyFont="1" applyProtection="1">
      <protection hidden="1"/>
    </xf>
    <xf numFmtId="0" fontId="23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5" fillId="4" borderId="0" xfId="0" applyFont="1" applyFill="1" applyProtection="1">
      <protection hidden="1"/>
    </xf>
    <xf numFmtId="0" fontId="0" fillId="4" borderId="0" xfId="0" applyFont="1" applyFill="1" applyProtection="1">
      <protection hidden="1"/>
    </xf>
    <xf numFmtId="0" fontId="26" fillId="0" borderId="0" xfId="1" applyFont="1" applyFill="1" applyBorder="1" applyAlignment="1">
      <alignment horizontal="left"/>
    </xf>
    <xf numFmtId="0" fontId="27" fillId="0" borderId="0" xfId="0" applyFont="1" applyAlignment="1" applyProtection="1">
      <alignment horizontal="center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3" xfId="0" applyFont="1" applyFill="1" applyBorder="1" applyAlignment="1" applyProtection="1">
      <alignment horizontal="center" vertical="center" wrapText="1"/>
      <protection hidden="1"/>
    </xf>
    <xf numFmtId="167" fontId="17" fillId="3" borderId="14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center" vertical="top" wrapText="1"/>
      <protection hidden="1"/>
    </xf>
    <xf numFmtId="167" fontId="28" fillId="0" borderId="15" xfId="0" applyNumberFormat="1" applyFont="1" applyBorder="1" applyAlignment="1" applyProtection="1">
      <alignment horizontal="center" vertical="top" wrapText="1"/>
      <protection hidden="1"/>
    </xf>
    <xf numFmtId="0" fontId="29" fillId="0" borderId="11" xfId="0" applyFont="1" applyBorder="1" applyAlignment="1" applyProtection="1">
      <alignment horizontal="center" vertical="top" wrapText="1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28" fillId="0" borderId="16" xfId="0" applyFont="1" applyBorder="1" applyAlignment="1" applyProtection="1">
      <alignment horizontal="center" vertical="top" wrapText="1"/>
      <protection hidden="1"/>
    </xf>
    <xf numFmtId="0" fontId="19" fillId="0" borderId="6" xfId="0" applyFont="1" applyBorder="1" applyAlignment="1" applyProtection="1">
      <alignment horizontal="center"/>
      <protection hidden="1"/>
    </xf>
    <xf numFmtId="0" fontId="28" fillId="0" borderId="17" xfId="0" applyFont="1" applyBorder="1" applyAlignment="1" applyProtection="1">
      <alignment horizontal="center" vertical="top" wrapText="1"/>
      <protection hidden="1"/>
    </xf>
    <xf numFmtId="167" fontId="28" fillId="0" borderId="18" xfId="0" applyNumberFormat="1" applyFont="1" applyBorder="1" applyAlignment="1" applyProtection="1">
      <alignment horizontal="center" vertical="top" wrapText="1"/>
      <protection hidden="1"/>
    </xf>
    <xf numFmtId="0" fontId="29" fillId="0" borderId="12" xfId="0" applyFont="1" applyBorder="1" applyAlignment="1" applyProtection="1">
      <alignment horizontal="center" vertical="top" wrapText="1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28" fillId="0" borderId="13" xfId="0" applyFont="1" applyBorder="1" applyAlignment="1" applyProtection="1">
      <alignment horizontal="center" vertical="top" wrapText="1"/>
      <protection hidden="1"/>
    </xf>
    <xf numFmtId="167" fontId="28" fillId="0" borderId="19" xfId="0" applyNumberFormat="1" applyFont="1" applyBorder="1" applyAlignment="1" applyProtection="1">
      <alignment horizontal="center" vertical="top" wrapText="1"/>
      <protection hidden="1"/>
    </xf>
    <xf numFmtId="0" fontId="29" fillId="0" borderId="19" xfId="0" applyFont="1" applyBorder="1" applyAlignment="1" applyProtection="1">
      <alignment horizontal="center" vertical="top" wrapText="1"/>
      <protection hidden="1"/>
    </xf>
    <xf numFmtId="166" fontId="19" fillId="0" borderId="19" xfId="0" applyNumberFormat="1" applyFont="1" applyBorder="1" applyAlignment="1" applyProtection="1">
      <alignment horizontal="center" vertical="top" wrapText="1"/>
      <protection hidden="1"/>
    </xf>
    <xf numFmtId="167" fontId="28" fillId="0" borderId="11" xfId="0" applyNumberFormat="1" applyFont="1" applyBorder="1" applyAlignment="1" applyProtection="1">
      <alignment horizontal="center" vertical="top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167" fontId="28" fillId="0" borderId="12" xfId="0" applyNumberFormat="1" applyFont="1" applyBorder="1" applyAlignment="1" applyProtection="1">
      <alignment horizontal="center" vertical="top" wrapText="1"/>
      <protection hidden="1"/>
    </xf>
    <xf numFmtId="0" fontId="19" fillId="0" borderId="4" xfId="0" applyFont="1" applyBorder="1" applyAlignment="1" applyProtection="1">
      <alignment horizontal="center"/>
      <protection hidden="1"/>
    </xf>
    <xf numFmtId="167" fontId="28" fillId="0" borderId="20" xfId="0" applyNumberFormat="1" applyFont="1" applyFill="1" applyBorder="1" applyAlignment="1" applyProtection="1">
      <alignment horizontal="center" vertical="top" wrapText="1"/>
      <protection hidden="1"/>
    </xf>
    <xf numFmtId="0" fontId="29" fillId="0" borderId="21" xfId="0" applyFont="1" applyFill="1" applyBorder="1" applyAlignment="1" applyProtection="1">
      <alignment horizontal="center" vertical="top" wrapText="1"/>
      <protection hidden="1"/>
    </xf>
    <xf numFmtId="166" fontId="19" fillId="0" borderId="19" xfId="0" applyNumberFormat="1" applyFont="1" applyFill="1" applyBorder="1" applyAlignment="1" applyProtection="1">
      <alignment horizontal="center" vertical="top" wrapText="1"/>
      <protection hidden="1"/>
    </xf>
    <xf numFmtId="167" fontId="28" fillId="0" borderId="22" xfId="0" applyNumberFormat="1" applyFont="1" applyBorder="1" applyAlignment="1" applyProtection="1">
      <alignment horizontal="center" vertical="top" wrapText="1"/>
      <protection hidden="1"/>
    </xf>
    <xf numFmtId="0" fontId="29" fillId="0" borderId="15" xfId="0" applyFont="1" applyBorder="1" applyAlignment="1" applyProtection="1">
      <alignment horizontal="center" vertical="top" wrapText="1"/>
      <protection hidden="1"/>
    </xf>
    <xf numFmtId="167" fontId="28" fillId="0" borderId="23" xfId="0" applyNumberFormat="1" applyFont="1" applyBorder="1" applyAlignment="1" applyProtection="1">
      <alignment horizontal="center" vertical="top" wrapText="1"/>
      <protection hidden="1"/>
    </xf>
    <xf numFmtId="0" fontId="29" fillId="0" borderId="18" xfId="0" applyFont="1" applyBorder="1" applyAlignment="1" applyProtection="1">
      <alignment horizontal="center" vertical="top" wrapText="1"/>
      <protection hidden="1"/>
    </xf>
    <xf numFmtId="167" fontId="28" fillId="0" borderId="20" xfId="0" applyNumberFormat="1" applyFont="1" applyBorder="1" applyAlignment="1" applyProtection="1">
      <alignment horizontal="center" vertical="top" wrapText="1"/>
      <protection hidden="1"/>
    </xf>
    <xf numFmtId="0" fontId="29" fillId="0" borderId="24" xfId="0" applyFont="1" applyBorder="1" applyAlignment="1" applyProtection="1">
      <alignment horizontal="center" vertical="top" wrapText="1"/>
      <protection hidden="1"/>
    </xf>
    <xf numFmtId="167" fontId="28" fillId="0" borderId="25" xfId="0" applyNumberFormat="1" applyFont="1" applyBorder="1" applyAlignment="1" applyProtection="1">
      <alignment horizontal="center" vertical="top" wrapText="1"/>
      <protection hidden="1"/>
    </xf>
    <xf numFmtId="0" fontId="29" fillId="0" borderId="26" xfId="0" applyFont="1" applyBorder="1" applyAlignment="1" applyProtection="1">
      <alignment horizontal="center" vertical="top" wrapText="1"/>
      <protection hidden="1"/>
    </xf>
    <xf numFmtId="0" fontId="29" fillId="0" borderId="27" xfId="0" applyFont="1" applyBorder="1" applyAlignment="1" applyProtection="1">
      <alignment horizontal="center" vertical="top" wrapText="1"/>
      <protection hidden="1"/>
    </xf>
    <xf numFmtId="0" fontId="29" fillId="0" borderId="28" xfId="0" applyFont="1" applyBorder="1" applyAlignment="1" applyProtection="1">
      <alignment horizontal="center" vertical="top" wrapText="1"/>
      <protection hidden="1"/>
    </xf>
    <xf numFmtId="167" fontId="28" fillId="0" borderId="21" xfId="0" applyNumberFormat="1" applyFont="1" applyBorder="1" applyAlignment="1" applyProtection="1">
      <alignment horizontal="center" vertical="top" wrapText="1"/>
      <protection hidden="1"/>
    </xf>
    <xf numFmtId="0" fontId="23" fillId="0" borderId="0" xfId="0" applyFont="1" applyBorder="1" applyAlignment="1" applyProtection="1">
      <alignment horizontal="center" vertical="top" wrapText="1"/>
      <protection hidden="1"/>
    </xf>
    <xf numFmtId="166" fontId="19" fillId="0" borderId="12" xfId="0" applyNumberFormat="1" applyFont="1" applyFill="1" applyBorder="1" applyAlignment="1" applyProtection="1">
      <alignment horizontal="center" vertical="top" wrapText="1"/>
      <protection hidden="1"/>
    </xf>
    <xf numFmtId="0" fontId="19" fillId="0" borderId="4" xfId="0" applyFont="1" applyFill="1" applyBorder="1" applyAlignment="1" applyProtection="1">
      <alignment horizontal="center"/>
      <protection hidden="1"/>
    </xf>
    <xf numFmtId="0" fontId="28" fillId="0" borderId="16" xfId="0" applyFont="1" applyFill="1" applyBorder="1" applyAlignment="1" applyProtection="1">
      <alignment horizontal="center" vertical="top" wrapText="1"/>
      <protection hidden="1"/>
    </xf>
    <xf numFmtId="167" fontId="28" fillId="4" borderId="15" xfId="0" applyNumberFormat="1" applyFont="1" applyFill="1" applyBorder="1" applyAlignment="1" applyProtection="1">
      <alignment horizontal="center" vertical="top" wrapText="1"/>
      <protection hidden="1"/>
    </xf>
    <xf numFmtId="0" fontId="29" fillId="4" borderId="27" xfId="0" applyFont="1" applyFill="1" applyBorder="1" applyAlignment="1" applyProtection="1">
      <alignment horizontal="center" vertical="top" wrapText="1"/>
      <protection hidden="1"/>
    </xf>
    <xf numFmtId="166" fontId="19" fillId="4" borderId="11" xfId="0" applyNumberFormat="1" applyFont="1" applyFill="1" applyBorder="1" applyAlignment="1" applyProtection="1">
      <alignment horizontal="center" vertical="top" wrapText="1"/>
      <protection hidden="1"/>
    </xf>
    <xf numFmtId="166" fontId="19" fillId="0" borderId="11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9" xfId="0" applyFont="1" applyBorder="1" applyAlignment="1" applyProtection="1">
      <alignment horizontal="center" vertical="top" wrapText="1"/>
      <protection hidden="1"/>
    </xf>
    <xf numFmtId="0" fontId="29" fillId="0" borderId="2" xfId="0" applyFont="1" applyBorder="1" applyAlignment="1" applyProtection="1">
      <alignment horizontal="center" vertical="top" wrapText="1"/>
      <protection hidden="1"/>
    </xf>
    <xf numFmtId="166" fontId="19" fillId="0" borderId="13" xfId="0" applyNumberFormat="1" applyFont="1" applyBorder="1" applyAlignment="1" applyProtection="1">
      <alignment horizontal="center" vertical="top" wrapText="1"/>
      <protection hidden="1"/>
    </xf>
    <xf numFmtId="0" fontId="28" fillId="0" borderId="11" xfId="0" applyFont="1" applyBorder="1" applyAlignment="1" applyProtection="1">
      <alignment horizontal="center" vertical="top" wrapText="1"/>
      <protection hidden="1"/>
    </xf>
    <xf numFmtId="0" fontId="29" fillId="0" borderId="0" xfId="0" applyFont="1" applyBorder="1" applyAlignment="1" applyProtection="1">
      <alignment horizontal="center" vertical="top" wrapText="1"/>
      <protection hidden="1"/>
    </xf>
    <xf numFmtId="166" fontId="19" fillId="0" borderId="16" xfId="0" applyNumberFormat="1" applyFont="1" applyBorder="1" applyAlignment="1" applyProtection="1">
      <alignment horizontal="center" vertical="top" wrapText="1"/>
      <protection hidden="1"/>
    </xf>
    <xf numFmtId="0" fontId="28" fillId="0" borderId="12" xfId="0" applyFont="1" applyBorder="1" applyAlignment="1" applyProtection="1">
      <alignment horizontal="center" vertical="top" wrapText="1"/>
      <protection hidden="1"/>
    </xf>
    <xf numFmtId="0" fontId="29" fillId="0" borderId="7" xfId="0" applyFont="1" applyBorder="1" applyAlignment="1" applyProtection="1">
      <alignment horizontal="center" vertical="top" wrapText="1"/>
      <protection hidden="1"/>
    </xf>
    <xf numFmtId="166" fontId="19" fillId="0" borderId="17" xfId="0" applyNumberFormat="1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 vertical="top" wrapText="1"/>
      <protection hidden="1"/>
    </xf>
    <xf numFmtId="167" fontId="31" fillId="0" borderId="0" xfId="0" applyNumberFormat="1" applyFont="1" applyBorder="1" applyAlignment="1" applyProtection="1">
      <alignment horizontal="center" vertical="top" wrapText="1"/>
      <protection hidden="1"/>
    </xf>
    <xf numFmtId="0" fontId="32" fillId="0" borderId="0" xfId="0" applyFont="1" applyBorder="1" applyAlignment="1" applyProtection="1">
      <alignment horizontal="center" vertical="top" wrapText="1"/>
      <protection hidden="1"/>
    </xf>
    <xf numFmtId="166" fontId="31" fillId="0" borderId="0" xfId="0" applyNumberFormat="1" applyFont="1" applyBorder="1" applyAlignment="1" applyProtection="1">
      <alignment horizontal="center" vertical="top" wrapText="1"/>
      <protection hidden="1"/>
    </xf>
    <xf numFmtId="0" fontId="12" fillId="0" borderId="0" xfId="0" applyFont="1" applyFill="1" applyProtection="1">
      <protection hidden="1"/>
    </xf>
    <xf numFmtId="0" fontId="32" fillId="0" borderId="0" xfId="0" applyFont="1" applyFill="1" applyBorder="1" applyAlignment="1" applyProtection="1">
      <alignment horizontal="center" vertical="top" wrapText="1"/>
      <protection hidden="1"/>
    </xf>
    <xf numFmtId="166" fontId="3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167" fontId="31" fillId="0" borderId="0" xfId="0" applyNumberFormat="1" applyFont="1" applyFill="1" applyBorder="1" applyAlignment="1" applyProtection="1">
      <alignment horizontal="center" vertical="top" wrapText="1"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28" fillId="0" borderId="2" xfId="0" applyFont="1" applyBorder="1" applyAlignment="1" applyProtection="1">
      <alignment horizontal="center" vertical="top" wrapText="1"/>
      <protection hidden="1"/>
    </xf>
    <xf numFmtId="167" fontId="28" fillId="0" borderId="13" xfId="0" applyNumberFormat="1" applyFont="1" applyBorder="1" applyAlignment="1" applyProtection="1">
      <alignment horizontal="center" vertical="top" wrapText="1"/>
      <protection hidden="1"/>
    </xf>
    <xf numFmtId="0" fontId="29" fillId="0" borderId="20" xfId="0" applyFont="1" applyBorder="1" applyAlignment="1" applyProtection="1">
      <alignment horizontal="center" vertical="top" wrapText="1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167" fontId="28" fillId="0" borderId="16" xfId="0" applyNumberFormat="1" applyFont="1" applyBorder="1" applyAlignment="1" applyProtection="1">
      <alignment horizontal="center" vertical="top" wrapText="1"/>
      <protection hidden="1"/>
    </xf>
    <xf numFmtId="0" fontId="29" fillId="0" borderId="22" xfId="0" applyFont="1" applyBorder="1" applyAlignment="1" applyProtection="1">
      <alignment horizontal="center" vertical="top" wrapText="1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 vertical="top" wrapText="1"/>
      <protection hidden="1"/>
    </xf>
    <xf numFmtId="0" fontId="28" fillId="0" borderId="7" xfId="0" applyFont="1" applyBorder="1" applyAlignment="1" applyProtection="1">
      <alignment horizontal="center" vertical="top" wrapText="1"/>
      <protection hidden="1"/>
    </xf>
    <xf numFmtId="167" fontId="28" fillId="0" borderId="17" xfId="0" applyNumberFormat="1" applyFont="1" applyBorder="1" applyAlignment="1" applyProtection="1">
      <alignment horizontal="center" vertical="top" wrapText="1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 vertical="top" wrapText="1"/>
      <protection hidden="1"/>
    </xf>
    <xf numFmtId="167" fontId="34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66" fontId="35" fillId="0" borderId="0" xfId="0" applyNumberFormat="1" applyFont="1" applyBorder="1" applyAlignment="1" applyProtection="1">
      <alignment horizontal="center" vertical="top" wrapText="1"/>
      <protection hidden="1"/>
    </xf>
    <xf numFmtId="0" fontId="0" fillId="3" borderId="0" xfId="0" applyFont="1" applyFill="1"/>
    <xf numFmtId="0" fontId="0" fillId="3" borderId="0" xfId="0" applyFont="1" applyFill="1" applyProtection="1">
      <protection hidden="1"/>
    </xf>
    <xf numFmtId="0" fontId="37" fillId="0" borderId="0" xfId="0" applyFont="1" applyProtection="1"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Fill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40" fillId="0" borderId="0" xfId="1" applyFont="1" applyFill="1" applyBorder="1" applyAlignment="1">
      <alignment horizontal="left"/>
    </xf>
    <xf numFmtId="0" fontId="16" fillId="0" borderId="0" xfId="0" applyFont="1" applyAlignment="1" applyProtection="1">
      <alignment horizontal="center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0" fontId="17" fillId="3" borderId="13" xfId="0" applyFont="1" applyFill="1" applyBorder="1" applyAlignment="1" applyProtection="1">
      <alignment horizontal="center"/>
      <protection hidden="1"/>
    </xf>
    <xf numFmtId="0" fontId="21" fillId="3" borderId="1" xfId="0" applyFont="1" applyFill="1" applyBorder="1" applyAlignment="1" applyProtection="1">
      <alignment horizontal="center"/>
      <protection hidden="1"/>
    </xf>
    <xf numFmtId="167" fontId="19" fillId="3" borderId="2" xfId="0" applyNumberFormat="1" applyFont="1" applyFill="1" applyBorder="1" applyAlignment="1" applyProtection="1">
      <alignment horizontal="center" vertical="center" wrapText="1"/>
      <protection hidden="1"/>
    </xf>
    <xf numFmtId="166" fontId="17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Border="1" applyAlignment="1" applyProtection="1">
      <alignment horizontal="center"/>
      <protection hidden="1"/>
    </xf>
    <xf numFmtId="166" fontId="37" fillId="0" borderId="19" xfId="0" applyNumberFormat="1" applyFont="1" applyBorder="1" applyAlignment="1" applyProtection="1">
      <alignment horizontal="center"/>
      <protection hidden="1"/>
    </xf>
    <xf numFmtId="167" fontId="19" fillId="0" borderId="16" xfId="0" applyNumberFormat="1" applyFont="1" applyBorder="1" applyAlignment="1" applyProtection="1">
      <alignment horizontal="center" vertical="top" wrapText="1"/>
      <protection hidden="1"/>
    </xf>
    <xf numFmtId="166" fontId="37" fillId="0" borderId="11" xfId="0" applyNumberFormat="1" applyFont="1" applyBorder="1" applyAlignment="1" applyProtection="1">
      <alignment horizontal="center"/>
      <protection hidden="1"/>
    </xf>
    <xf numFmtId="0" fontId="19" fillId="0" borderId="28" xfId="0" applyFont="1" applyBorder="1" applyAlignment="1" applyProtection="1">
      <alignment horizontal="center"/>
      <protection hidden="1"/>
    </xf>
    <xf numFmtId="166" fontId="37" fillId="0" borderId="12" xfId="0" applyNumberFormat="1" applyFont="1" applyBorder="1" applyAlignment="1" applyProtection="1">
      <alignment horizontal="center"/>
      <protection hidden="1"/>
    </xf>
    <xf numFmtId="166" fontId="37" fillId="0" borderId="13" xfId="0" applyNumberFormat="1" applyFont="1" applyBorder="1" applyAlignment="1" applyProtection="1">
      <alignment horizontal="center"/>
      <protection hidden="1"/>
    </xf>
    <xf numFmtId="166" fontId="19" fillId="0" borderId="4" xfId="0" applyNumberFormat="1" applyFont="1" applyBorder="1" applyAlignment="1" applyProtection="1">
      <alignment horizontal="center" vertical="top" wrapText="1"/>
      <protection hidden="1"/>
    </xf>
    <xf numFmtId="166" fontId="37" fillId="0" borderId="16" xfId="0" applyNumberFormat="1" applyFont="1" applyBorder="1" applyAlignment="1" applyProtection="1">
      <alignment horizontal="center"/>
      <protection hidden="1"/>
    </xf>
    <xf numFmtId="166" fontId="19" fillId="0" borderId="6" xfId="0" applyNumberFormat="1" applyFont="1" applyBorder="1" applyAlignment="1" applyProtection="1">
      <alignment horizontal="center" vertical="top" wrapText="1"/>
      <protection hidden="1"/>
    </xf>
    <xf numFmtId="166" fontId="37" fillId="0" borderId="17" xfId="0" applyNumberFormat="1" applyFont="1" applyBorder="1" applyAlignment="1" applyProtection="1">
      <alignment horizontal="center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166" fontId="37" fillId="0" borderId="10" xfId="0" applyNumberFormat="1" applyFont="1" applyBorder="1" applyAlignment="1" applyProtection="1">
      <alignment horizontal="center"/>
      <protection hidden="1"/>
    </xf>
    <xf numFmtId="0" fontId="28" fillId="0" borderId="19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 applyProtection="1">
      <alignment horizontal="center"/>
      <protection hidden="1"/>
    </xf>
    <xf numFmtId="166" fontId="19" fillId="0" borderId="0" xfId="0" applyNumberFormat="1" applyFont="1" applyBorder="1" applyAlignment="1" applyProtection="1">
      <alignment horizontal="center" vertical="top" wrapText="1"/>
      <protection hidden="1"/>
    </xf>
    <xf numFmtId="2" fontId="37" fillId="0" borderId="0" xfId="0" applyNumberFormat="1" applyFont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0" fontId="30" fillId="0" borderId="13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 applyProtection="1">
      <alignment horizontal="center"/>
      <protection hidden="1"/>
    </xf>
    <xf numFmtId="166" fontId="19" fillId="0" borderId="9" xfId="0" applyNumberFormat="1" applyFont="1" applyBorder="1" applyAlignment="1" applyProtection="1">
      <alignment horizontal="center" vertical="top" wrapText="1"/>
      <protection hidden="1"/>
    </xf>
    <xf numFmtId="166" fontId="37" fillId="0" borderId="9" xfId="0" applyNumberFormat="1" applyFont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 vertical="center" wrapText="1"/>
      <protection hidden="1"/>
    </xf>
    <xf numFmtId="0" fontId="30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 applyProtection="1">
      <alignment horizontal="center"/>
      <protection hidden="1"/>
    </xf>
    <xf numFmtId="0" fontId="19" fillId="0" borderId="12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/>
      <protection hidden="1"/>
    </xf>
    <xf numFmtId="0" fontId="19" fillId="0" borderId="19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 applyProtection="1">
      <alignment horizontal="center"/>
      <protection hidden="1"/>
    </xf>
    <xf numFmtId="0" fontId="19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 applyProtection="1">
      <alignment horizontal="center"/>
      <protection hidden="1"/>
    </xf>
    <xf numFmtId="166" fontId="19" fillId="0" borderId="31" xfId="0" applyNumberFormat="1" applyFont="1" applyBorder="1" applyAlignment="1" applyProtection="1">
      <alignment horizontal="center" vertical="top" wrapText="1"/>
      <protection hidden="1"/>
    </xf>
    <xf numFmtId="166" fontId="37" fillId="0" borderId="31" xfId="0" applyNumberFormat="1" applyFont="1" applyBorder="1" applyAlignment="1" applyProtection="1">
      <alignment horizontal="center"/>
      <protection hidden="1"/>
    </xf>
    <xf numFmtId="0" fontId="28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 applyProtection="1">
      <alignment horizontal="center"/>
      <protection hidden="1"/>
    </xf>
    <xf numFmtId="0" fontId="19" fillId="0" borderId="4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 applyProtection="1">
      <alignment horizontal="center"/>
      <protection hidden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 applyProtection="1">
      <alignment horizontal="center"/>
      <protection hidden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 applyProtection="1">
      <alignment horizontal="center"/>
      <protection hidden="1"/>
    </xf>
    <xf numFmtId="166" fontId="37" fillId="0" borderId="20" xfId="0" applyNumberFormat="1" applyFont="1" applyBorder="1" applyAlignment="1" applyProtection="1">
      <alignment horizontal="center"/>
      <protection hidden="1"/>
    </xf>
    <xf numFmtId="166" fontId="37" fillId="0" borderId="22" xfId="0" applyNumberFormat="1" applyFont="1" applyBorder="1" applyAlignment="1" applyProtection="1">
      <alignment horizontal="center"/>
      <protection hidden="1"/>
    </xf>
    <xf numFmtId="166" fontId="37" fillId="0" borderId="23" xfId="0" applyNumberFormat="1" applyFont="1" applyBorder="1" applyAlignment="1" applyProtection="1">
      <alignment horizontal="center"/>
      <protection hidden="1"/>
    </xf>
    <xf numFmtId="0" fontId="28" fillId="0" borderId="15" xfId="0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19" fillId="0" borderId="17" xfId="0" applyFont="1" applyFill="1" applyBorder="1" applyAlignment="1" applyProtection="1">
      <alignment horizontal="center" vertical="center" wrapText="1"/>
      <protection hidden="1"/>
    </xf>
    <xf numFmtId="0" fontId="30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6" fontId="37" fillId="0" borderId="0" xfId="0" applyNumberFormat="1" applyFont="1" applyBorder="1" applyAlignment="1" applyProtection="1">
      <alignment horizontal="center"/>
      <protection hidden="1"/>
    </xf>
    <xf numFmtId="0" fontId="28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28" fillId="4" borderId="27" xfId="0" applyFont="1" applyFill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2" fontId="23" fillId="0" borderId="0" xfId="0" applyNumberFormat="1" applyFont="1" applyAlignment="1" applyProtection="1">
      <alignment horizontal="center"/>
      <protection hidden="1"/>
    </xf>
    <xf numFmtId="2" fontId="23" fillId="0" borderId="0" xfId="0" applyNumberFormat="1" applyFont="1" applyFill="1" applyProtection="1">
      <protection hidden="1"/>
    </xf>
    <xf numFmtId="0" fontId="5" fillId="0" borderId="0" xfId="3" applyFont="1" applyProtection="1">
      <protection hidden="1"/>
    </xf>
    <xf numFmtId="0" fontId="0" fillId="0" borderId="0" xfId="3" applyFont="1" applyProtection="1">
      <protection hidden="1"/>
    </xf>
    <xf numFmtId="0" fontId="0" fillId="0" borderId="0" xfId="3" applyFont="1" applyFill="1" applyProtection="1">
      <protection hidden="1"/>
    </xf>
    <xf numFmtId="0" fontId="15" fillId="0" borderId="0" xfId="3" applyFont="1" applyProtection="1">
      <protection hidden="1"/>
    </xf>
    <xf numFmtId="0" fontId="47" fillId="0" borderId="0" xfId="3" applyFont="1" applyFill="1" applyAlignment="1" applyProtection="1">
      <alignment horizontal="center"/>
      <protection hidden="1"/>
    </xf>
    <xf numFmtId="0" fontId="49" fillId="0" borderId="0" xfId="3" applyFont="1" applyFill="1" applyProtection="1">
      <protection hidden="1"/>
    </xf>
    <xf numFmtId="0" fontId="15" fillId="0" borderId="0" xfId="3" applyFont="1" applyFill="1" applyProtection="1">
      <protection hidden="1"/>
    </xf>
    <xf numFmtId="0" fontId="17" fillId="3" borderId="13" xfId="3" applyFont="1" applyFill="1" applyBorder="1" applyAlignment="1" applyProtection="1">
      <alignment horizontal="center" vertical="center" wrapText="1"/>
      <protection hidden="1"/>
    </xf>
    <xf numFmtId="0" fontId="37" fillId="3" borderId="13" xfId="3" applyFont="1" applyFill="1" applyBorder="1" applyAlignment="1" applyProtection="1">
      <alignment horizontal="center" vertical="center" wrapText="1"/>
      <protection hidden="1"/>
    </xf>
    <xf numFmtId="167" fontId="37" fillId="3" borderId="13" xfId="3" applyNumberFormat="1" applyFont="1" applyFill="1" applyBorder="1" applyAlignment="1" applyProtection="1">
      <alignment horizontal="center" vertical="center" wrapText="1"/>
      <protection hidden="1"/>
    </xf>
    <xf numFmtId="166" fontId="29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29" fillId="0" borderId="24" xfId="3" applyFont="1" applyFill="1" applyBorder="1" applyAlignment="1" applyProtection="1">
      <alignment horizontal="center" vertical="center" wrapText="1"/>
      <protection hidden="1"/>
    </xf>
    <xf numFmtId="0" fontId="50" fillId="0" borderId="21" xfId="3" applyFont="1" applyFill="1" applyBorder="1" applyAlignment="1" applyProtection="1">
      <alignment horizontal="center" vertical="center" wrapText="1"/>
      <protection hidden="1"/>
    </xf>
    <xf numFmtId="167" fontId="37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51" fillId="0" borderId="21" xfId="3" applyFont="1" applyFill="1" applyBorder="1" applyAlignment="1" applyProtection="1">
      <alignment horizontal="center" vertical="center" wrapText="1"/>
      <protection hidden="1"/>
    </xf>
    <xf numFmtId="166" fontId="37" fillId="0" borderId="19" xfId="3" applyNumberFormat="1" applyFont="1" applyFill="1" applyBorder="1" applyAlignment="1" applyProtection="1">
      <alignment horizontal="center" vertical="center" wrapText="1"/>
      <protection hidden="1"/>
    </xf>
    <xf numFmtId="166" fontId="37" fillId="0" borderId="20" xfId="3" applyNumberFormat="1" applyFont="1" applyFill="1" applyBorder="1" applyAlignment="1" applyProtection="1">
      <alignment horizontal="center" vertical="center" wrapText="1"/>
      <protection hidden="1"/>
    </xf>
    <xf numFmtId="0" fontId="29" fillId="0" borderId="27" xfId="3" applyFont="1" applyFill="1" applyBorder="1" applyAlignment="1" applyProtection="1">
      <alignment horizontal="center" vertical="center" wrapText="1"/>
      <protection hidden="1"/>
    </xf>
    <xf numFmtId="0" fontId="50" fillId="0" borderId="15" xfId="3" applyFont="1" applyFill="1" applyBorder="1" applyAlignment="1" applyProtection="1">
      <alignment horizontal="center" vertical="center" wrapText="1"/>
      <protection hidden="1"/>
    </xf>
    <xf numFmtId="167" fontId="37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51" fillId="0" borderId="15" xfId="3" applyFont="1" applyFill="1" applyBorder="1" applyAlignment="1" applyProtection="1">
      <alignment horizontal="center" vertical="center" wrapText="1"/>
      <protection hidden="1"/>
    </xf>
    <xf numFmtId="166" fontId="37" fillId="0" borderId="11" xfId="3" applyNumberFormat="1" applyFont="1" applyFill="1" applyBorder="1" applyAlignment="1" applyProtection="1">
      <alignment horizontal="center" vertical="center" wrapText="1"/>
      <protection hidden="1"/>
    </xf>
    <xf numFmtId="166" fontId="37" fillId="0" borderId="22" xfId="3" applyNumberFormat="1" applyFont="1" applyFill="1" applyBorder="1" applyAlignment="1" applyProtection="1">
      <alignment horizontal="center" vertical="center" wrapText="1"/>
      <protection hidden="1"/>
    </xf>
    <xf numFmtId="0" fontId="29" fillId="0" borderId="33" xfId="3" applyFont="1" applyFill="1" applyBorder="1" applyAlignment="1" applyProtection="1">
      <alignment horizontal="center" vertical="center" wrapText="1"/>
      <protection hidden="1"/>
    </xf>
    <xf numFmtId="0" fontId="29" fillId="0" borderId="12" xfId="3" applyFont="1" applyFill="1" applyBorder="1" applyAlignment="1" applyProtection="1">
      <alignment horizontal="center" vertical="center" wrapText="1"/>
      <protection hidden="1"/>
    </xf>
    <xf numFmtId="0" fontId="50" fillId="0" borderId="32" xfId="3" applyFont="1" applyFill="1" applyBorder="1" applyAlignment="1" applyProtection="1">
      <alignment horizontal="center" vertical="center" wrapText="1"/>
      <protection hidden="1"/>
    </xf>
    <xf numFmtId="167" fontId="37" fillId="0" borderId="31" xfId="3" applyNumberFormat="1" applyFont="1" applyFill="1" applyBorder="1" applyAlignment="1" applyProtection="1">
      <alignment horizontal="center" vertical="center" wrapText="1"/>
      <protection hidden="1"/>
    </xf>
    <xf numFmtId="0" fontId="51" fillId="0" borderId="32" xfId="3" applyFont="1" applyFill="1" applyBorder="1" applyAlignment="1" applyProtection="1">
      <alignment horizontal="center" vertical="center" wrapText="1"/>
      <protection hidden="1"/>
    </xf>
    <xf numFmtId="166" fontId="37" fillId="0" borderId="31" xfId="3" applyNumberFormat="1" applyFont="1" applyFill="1" applyBorder="1" applyAlignment="1" applyProtection="1">
      <alignment horizontal="center" vertical="center" wrapText="1"/>
      <protection hidden="1"/>
    </xf>
    <xf numFmtId="166" fontId="37" fillId="0" borderId="34" xfId="3" applyNumberFormat="1" applyFont="1" applyFill="1" applyBorder="1" applyAlignment="1" applyProtection="1">
      <alignment horizontal="center" vertical="center" wrapText="1"/>
      <protection hidden="1"/>
    </xf>
    <xf numFmtId="0" fontId="50" fillId="0" borderId="12" xfId="3" applyFont="1" applyFill="1" applyBorder="1" applyAlignment="1" applyProtection="1">
      <alignment horizontal="center" vertical="center" wrapText="1"/>
      <protection hidden="1"/>
    </xf>
    <xf numFmtId="167" fontId="37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52" fillId="0" borderId="12" xfId="3" applyFont="1" applyFill="1" applyBorder="1" applyAlignment="1" applyProtection="1">
      <alignment horizontal="center" vertical="center" wrapText="1"/>
      <protection hidden="1"/>
    </xf>
    <xf numFmtId="166" fontId="37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center" vertical="center" wrapText="1"/>
      <protection hidden="1"/>
    </xf>
    <xf numFmtId="0" fontId="50" fillId="0" borderId="0" xfId="3" applyFont="1" applyFill="1" applyBorder="1" applyAlignment="1" applyProtection="1">
      <alignment horizontal="center" vertical="center" wrapText="1"/>
      <protection hidden="1"/>
    </xf>
    <xf numFmtId="167" fontId="37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52" fillId="0" borderId="0" xfId="3" applyFont="1" applyFill="1" applyBorder="1" applyAlignment="1" applyProtection="1">
      <alignment horizontal="center" vertical="center" wrapText="1"/>
      <protection hidden="1"/>
    </xf>
    <xf numFmtId="166" fontId="37" fillId="0" borderId="0" xfId="3" applyNumberFormat="1" applyFont="1" applyFill="1" applyBorder="1" applyAlignment="1" applyProtection="1">
      <alignment horizontal="center" vertical="center" wrapText="1"/>
      <protection hidden="1"/>
    </xf>
    <xf numFmtId="167" fontId="37" fillId="3" borderId="9" xfId="3" applyNumberFormat="1" applyFont="1" applyFill="1" applyBorder="1" applyAlignment="1" applyProtection="1">
      <alignment horizontal="center" vertical="center" wrapText="1"/>
      <protection hidden="1"/>
    </xf>
    <xf numFmtId="0" fontId="29" fillId="0" borderId="11" xfId="3" applyFont="1" applyFill="1" applyBorder="1" applyAlignment="1" applyProtection="1">
      <alignment horizontal="center" vertical="center" wrapText="1"/>
      <protection hidden="1"/>
    </xf>
    <xf numFmtId="167" fontId="37" fillId="0" borderId="10" xfId="3" applyNumberFormat="1" applyFont="1" applyFill="1" applyBorder="1" applyAlignment="1" applyProtection="1">
      <alignment horizontal="center" vertical="center" wrapText="1"/>
      <protection hidden="1"/>
    </xf>
    <xf numFmtId="0" fontId="52" fillId="0" borderId="21" xfId="3" applyFont="1" applyFill="1" applyBorder="1" applyAlignment="1" applyProtection="1">
      <alignment horizontal="center" vertical="center" wrapText="1"/>
      <protection hidden="1"/>
    </xf>
    <xf numFmtId="0" fontId="52" fillId="0" borderId="15" xfId="3" applyFont="1" applyFill="1" applyBorder="1" applyAlignment="1" applyProtection="1">
      <alignment horizontal="center" vertical="center" wrapText="1"/>
      <protection hidden="1"/>
    </xf>
    <xf numFmtId="167" fontId="50" fillId="0" borderId="32" xfId="3" applyNumberFormat="1" applyFont="1" applyFill="1" applyBorder="1" applyAlignment="1" applyProtection="1">
      <alignment horizontal="center" vertical="center" wrapText="1"/>
      <protection hidden="1"/>
    </xf>
    <xf numFmtId="0" fontId="52" fillId="0" borderId="32" xfId="3" applyFont="1" applyFill="1" applyBorder="1" applyAlignment="1" applyProtection="1">
      <alignment horizontal="center" vertical="center" wrapText="1"/>
      <protection hidden="1"/>
    </xf>
    <xf numFmtId="0" fontId="29" fillId="0" borderId="17" xfId="3" applyFont="1" applyFill="1" applyBorder="1" applyAlignment="1" applyProtection="1">
      <alignment vertical="center" wrapText="1"/>
      <protection hidden="1"/>
    </xf>
    <xf numFmtId="0" fontId="53" fillId="0" borderId="12" xfId="3" applyFont="1" applyFill="1" applyBorder="1" applyAlignment="1" applyProtection="1">
      <alignment horizontal="center" vertical="center" wrapText="1"/>
      <protection hidden="1"/>
    </xf>
    <xf numFmtId="0" fontId="51" fillId="0" borderId="0" xfId="3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Fill="1" applyBorder="1" applyAlignment="1" applyProtection="1">
      <alignment horizontal="center" vertical="center"/>
      <protection hidden="1"/>
    </xf>
    <xf numFmtId="167" fontId="48" fillId="0" borderId="0" xfId="3" applyNumberFormat="1" applyFont="1" applyFill="1" applyBorder="1" applyAlignment="1" applyProtection="1">
      <alignment horizontal="center" vertical="center" wrapText="1"/>
      <protection hidden="1"/>
    </xf>
    <xf numFmtId="166" fontId="19" fillId="0" borderId="0" xfId="3" applyNumberFormat="1" applyFont="1" applyFill="1" applyBorder="1" applyAlignment="1" applyProtection="1">
      <alignment horizontal="center" vertical="top" wrapText="1"/>
      <protection hidden="1"/>
    </xf>
    <xf numFmtId="0" fontId="19" fillId="0" borderId="0" xfId="3" applyFont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 wrapText="1"/>
      <protection hidden="1"/>
    </xf>
    <xf numFmtId="167" fontId="54" fillId="0" borderId="0" xfId="3" applyNumberFormat="1" applyFont="1" applyBorder="1" applyAlignment="1" applyProtection="1">
      <alignment horizontal="center" vertical="center" wrapText="1"/>
      <protection hidden="1"/>
    </xf>
    <xf numFmtId="166" fontId="19" fillId="0" borderId="0" xfId="3" applyNumberFormat="1" applyFont="1" applyBorder="1" applyAlignment="1" applyProtection="1">
      <alignment horizontal="center" vertical="top" wrapText="1"/>
      <protection hidden="1"/>
    </xf>
    <xf numFmtId="0" fontId="17" fillId="3" borderId="1" xfId="3" applyFont="1" applyFill="1" applyBorder="1" applyAlignment="1" applyProtection="1">
      <alignment horizontal="center" vertical="center" wrapText="1"/>
      <protection hidden="1"/>
    </xf>
    <xf numFmtId="0" fontId="37" fillId="3" borderId="1" xfId="3" applyFont="1" applyFill="1" applyBorder="1" applyAlignment="1" applyProtection="1">
      <alignment horizontal="center" vertical="center" wrapText="1"/>
      <protection hidden="1"/>
    </xf>
    <xf numFmtId="167" fontId="37" fillId="3" borderId="2" xfId="3" applyNumberFormat="1" applyFont="1" applyFill="1" applyBorder="1" applyAlignment="1" applyProtection="1">
      <alignment horizontal="center" vertical="center" wrapText="1"/>
      <protection hidden="1"/>
    </xf>
    <xf numFmtId="166" fontId="37" fillId="3" borderId="1" xfId="3" applyNumberFormat="1" applyFont="1" applyFill="1" applyBorder="1" applyAlignment="1" applyProtection="1">
      <alignment horizontal="center" vertical="center" wrapText="1"/>
      <protection hidden="1"/>
    </xf>
    <xf numFmtId="166" fontId="37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/>
    <xf numFmtId="0" fontId="50" fillId="0" borderId="11" xfId="3" applyFont="1" applyFill="1" applyBorder="1" applyAlignment="1" applyProtection="1">
      <alignment horizontal="center" vertical="center" wrapText="1"/>
      <protection hidden="1"/>
    </xf>
    <xf numFmtId="167" fontId="37" fillId="0" borderId="15" xfId="3" applyNumberFormat="1" applyFont="1" applyFill="1" applyBorder="1" applyAlignment="1" applyProtection="1">
      <alignment horizontal="center" vertical="center" wrapText="1"/>
      <protection hidden="1"/>
    </xf>
    <xf numFmtId="0" fontId="51" fillId="0" borderId="11" xfId="3" applyFont="1" applyFill="1" applyBorder="1" applyAlignment="1" applyProtection="1">
      <alignment horizontal="center" vertical="center" wrapText="1"/>
      <protection hidden="1"/>
    </xf>
    <xf numFmtId="166" fontId="37" fillId="0" borderId="15" xfId="3" applyNumberFormat="1" applyFont="1" applyFill="1" applyBorder="1" applyAlignment="1" applyProtection="1">
      <alignment horizontal="center" vertical="center" wrapText="1"/>
      <protection hidden="1"/>
    </xf>
    <xf numFmtId="0" fontId="55" fillId="0" borderId="11" xfId="3" applyFont="1" applyFill="1" applyBorder="1" applyAlignment="1" applyProtection="1">
      <alignment horizontal="center" vertical="center" wrapText="1"/>
      <protection hidden="1"/>
    </xf>
    <xf numFmtId="0" fontId="29" fillId="0" borderId="18" xfId="3" applyFont="1" applyFill="1" applyBorder="1" applyAlignment="1" applyProtection="1">
      <alignment horizontal="center" vertical="center" wrapText="1"/>
      <protection hidden="1"/>
    </xf>
    <xf numFmtId="167" fontId="37" fillId="0" borderId="18" xfId="3" applyNumberFormat="1" applyFont="1" applyFill="1" applyBorder="1" applyAlignment="1" applyProtection="1">
      <alignment horizontal="center" vertical="center" wrapText="1"/>
      <protection hidden="1"/>
    </xf>
    <xf numFmtId="0" fontId="51" fillId="0" borderId="12" xfId="3" applyFont="1" applyFill="1" applyBorder="1" applyAlignment="1" applyProtection="1">
      <alignment horizontal="center" vertical="center" wrapText="1"/>
      <protection hidden="1"/>
    </xf>
    <xf numFmtId="166" fontId="37" fillId="0" borderId="18" xfId="3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3" applyFont="1" applyBorder="1" applyAlignment="1" applyProtection="1">
      <alignment horizontal="center"/>
      <protection hidden="1"/>
    </xf>
    <xf numFmtId="0" fontId="28" fillId="0" borderId="0" xfId="3" applyFont="1" applyBorder="1" applyAlignment="1" applyProtection="1">
      <alignment horizontal="center" vertical="top" wrapText="1"/>
      <protection hidden="1"/>
    </xf>
    <xf numFmtId="167" fontId="28" fillId="0" borderId="0" xfId="3" applyNumberFormat="1" applyFont="1" applyBorder="1" applyAlignment="1" applyProtection="1">
      <alignment horizontal="center" vertical="top" wrapText="1"/>
      <protection hidden="1"/>
    </xf>
    <xf numFmtId="0" fontId="29" fillId="0" borderId="0" xfId="3" applyFont="1" applyBorder="1" applyAlignment="1" applyProtection="1">
      <alignment horizontal="center" vertical="top" wrapText="1"/>
      <protection hidden="1"/>
    </xf>
    <xf numFmtId="0" fontId="29" fillId="0" borderId="24" xfId="3" applyFont="1" applyFill="1" applyBorder="1" applyAlignment="1">
      <alignment horizontal="center" vertical="center" wrapText="1"/>
    </xf>
    <xf numFmtId="0" fontId="50" fillId="0" borderId="21" xfId="3" applyFont="1" applyFill="1" applyBorder="1" applyAlignment="1">
      <alignment horizontal="center" vertical="center"/>
    </xf>
    <xf numFmtId="0" fontId="37" fillId="0" borderId="19" xfId="3" applyFont="1" applyFill="1" applyBorder="1" applyAlignment="1">
      <alignment horizontal="center" vertical="center"/>
    </xf>
    <xf numFmtId="0" fontId="0" fillId="0" borderId="21" xfId="3" applyFont="1" applyFill="1" applyBorder="1" applyAlignment="1">
      <alignment horizontal="center" vertical="center"/>
    </xf>
    <xf numFmtId="166" fontId="37" fillId="0" borderId="19" xfId="3" applyNumberFormat="1" applyFont="1" applyFill="1" applyBorder="1" applyAlignment="1">
      <alignment horizontal="center" vertical="center"/>
    </xf>
    <xf numFmtId="166" fontId="37" fillId="0" borderId="20" xfId="3" applyNumberFormat="1" applyFont="1" applyFill="1" applyBorder="1" applyAlignment="1">
      <alignment horizontal="center" vertical="center"/>
    </xf>
    <xf numFmtId="0" fontId="29" fillId="0" borderId="27" xfId="3" applyFont="1" applyFill="1" applyBorder="1" applyAlignment="1">
      <alignment horizontal="center" vertical="center" wrapText="1"/>
    </xf>
    <xf numFmtId="0" fontId="50" fillId="0" borderId="15" xfId="3" applyFont="1" applyFill="1" applyBorder="1" applyAlignment="1">
      <alignment horizontal="center" vertical="center"/>
    </xf>
    <xf numFmtId="0" fontId="37" fillId="0" borderId="11" xfId="3" applyFont="1" applyFill="1" applyBorder="1" applyAlignment="1">
      <alignment horizontal="center" vertical="center"/>
    </xf>
    <xf numFmtId="0" fontId="0" fillId="0" borderId="15" xfId="3" applyFont="1" applyFill="1" applyBorder="1" applyAlignment="1">
      <alignment horizontal="center" vertical="center"/>
    </xf>
    <xf numFmtId="166" fontId="37" fillId="0" borderId="11" xfId="3" applyNumberFormat="1" applyFont="1" applyFill="1" applyBorder="1" applyAlignment="1">
      <alignment horizontal="center" vertical="center"/>
    </xf>
    <xf numFmtId="166" fontId="37" fillId="0" borderId="22" xfId="3" applyNumberFormat="1" applyFont="1" applyFill="1" applyBorder="1" applyAlignment="1">
      <alignment horizontal="center" vertical="center"/>
    </xf>
    <xf numFmtId="0" fontId="29" fillId="0" borderId="28" xfId="3" applyFont="1" applyFill="1" applyBorder="1" applyAlignment="1">
      <alignment horizontal="center" vertical="center" wrapText="1"/>
    </xf>
    <xf numFmtId="0" fontId="50" fillId="0" borderId="18" xfId="3" applyFont="1" applyFill="1" applyBorder="1" applyAlignment="1">
      <alignment horizontal="center" vertical="center"/>
    </xf>
    <xf numFmtId="0" fontId="37" fillId="0" borderId="12" xfId="3" applyFont="1" applyFill="1" applyBorder="1" applyAlignment="1">
      <alignment horizontal="center" vertical="center"/>
    </xf>
    <xf numFmtId="0" fontId="0" fillId="0" borderId="18" xfId="3" applyFont="1" applyFill="1" applyBorder="1" applyAlignment="1">
      <alignment horizontal="center" vertical="center"/>
    </xf>
    <xf numFmtId="166" fontId="37" fillId="0" borderId="12" xfId="3" applyNumberFormat="1" applyFont="1" applyFill="1" applyBorder="1" applyAlignment="1" applyProtection="1">
      <alignment horizontal="center" vertical="center"/>
      <protection hidden="1"/>
    </xf>
    <xf numFmtId="166" fontId="37" fillId="0" borderId="23" xfId="3" applyNumberFormat="1" applyFont="1" applyFill="1" applyBorder="1" applyAlignment="1" applyProtection="1">
      <alignment horizontal="center" vertical="center"/>
      <protection hidden="1"/>
    </xf>
    <xf numFmtId="0" fontId="32" fillId="0" borderId="0" xfId="3" applyFont="1" applyFill="1" applyBorder="1" applyAlignment="1">
      <alignment horizontal="center" vertical="center" wrapText="1"/>
    </xf>
    <xf numFmtId="0" fontId="32" fillId="0" borderId="0" xfId="3" applyFont="1" applyFill="1" applyBorder="1" applyAlignment="1">
      <alignment horizontal="center" wrapText="1"/>
    </xf>
    <xf numFmtId="0" fontId="50" fillId="0" borderId="0" xfId="3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center" vertical="center"/>
    </xf>
    <xf numFmtId="0" fontId="0" fillId="0" borderId="0" xfId="3" applyFont="1" applyFill="1" applyBorder="1" applyAlignment="1" applyProtection="1">
      <alignment horizontal="center" vertical="center"/>
      <protection hidden="1"/>
    </xf>
    <xf numFmtId="0" fontId="56" fillId="0" borderId="0" xfId="3" applyFont="1" applyAlignment="1">
      <alignment horizontal="center"/>
    </xf>
    <xf numFmtId="0" fontId="37" fillId="0" borderId="0" xfId="3" applyFont="1" applyFill="1"/>
    <xf numFmtId="0" fontId="78" fillId="0" borderId="0" xfId="3" applyFill="1"/>
    <xf numFmtId="0" fontId="23" fillId="0" borderId="0" xfId="3" applyFont="1" applyProtection="1">
      <protection hidden="1"/>
    </xf>
    <xf numFmtId="0" fontId="58" fillId="0" borderId="0" xfId="3" applyFont="1" applyAlignment="1">
      <alignment horizontal="center"/>
    </xf>
    <xf numFmtId="0" fontId="29" fillId="0" borderId="19" xfId="3" applyFont="1" applyFill="1" applyBorder="1" applyAlignment="1">
      <alignment horizontal="center" vertical="center" wrapText="1"/>
    </xf>
    <xf numFmtId="0" fontId="50" fillId="0" borderId="19" xfId="3" applyFont="1" applyFill="1" applyBorder="1" applyAlignment="1">
      <alignment horizontal="center" vertical="center"/>
    </xf>
    <xf numFmtId="0" fontId="37" fillId="0" borderId="21" xfId="3" applyFont="1" applyFill="1" applyBorder="1" applyAlignment="1">
      <alignment horizontal="center" vertical="center"/>
    </xf>
    <xf numFmtId="0" fontId="0" fillId="0" borderId="19" xfId="3" applyFont="1" applyFill="1" applyBorder="1" applyAlignment="1">
      <alignment horizontal="center" vertical="center"/>
    </xf>
    <xf numFmtId="166" fontId="37" fillId="0" borderId="21" xfId="3" applyNumberFormat="1" applyFont="1" applyFill="1" applyBorder="1" applyAlignment="1">
      <alignment horizontal="center" vertical="center"/>
    </xf>
    <xf numFmtId="0" fontId="29" fillId="0" borderId="12" xfId="3" applyFont="1" applyFill="1" applyBorder="1" applyAlignment="1">
      <alignment horizontal="center" vertical="center" wrapText="1"/>
    </xf>
    <xf numFmtId="0" fontId="50" fillId="0" borderId="12" xfId="3" applyFont="1" applyFill="1" applyBorder="1" applyAlignment="1">
      <alignment horizontal="center" vertical="center"/>
    </xf>
    <xf numFmtId="0" fontId="37" fillId="0" borderId="18" xfId="3" applyFont="1" applyFill="1" applyBorder="1" applyAlignment="1">
      <alignment horizontal="center" vertical="center"/>
    </xf>
    <xf numFmtId="0" fontId="0" fillId="0" borderId="12" xfId="3" applyFont="1" applyFill="1" applyBorder="1" applyAlignment="1">
      <alignment horizontal="center" vertical="center"/>
    </xf>
    <xf numFmtId="166" fontId="37" fillId="0" borderId="18" xfId="3" applyNumberFormat="1" applyFont="1" applyFill="1" applyBorder="1" applyAlignment="1">
      <alignment horizontal="center" vertical="center"/>
    </xf>
    <xf numFmtId="166" fontId="37" fillId="0" borderId="12" xfId="3" applyNumberFormat="1" applyFont="1" applyFill="1" applyBorder="1" applyAlignment="1">
      <alignment horizontal="center" vertical="center"/>
    </xf>
    <xf numFmtId="0" fontId="59" fillId="0" borderId="19" xfId="3" applyFont="1" applyFill="1" applyBorder="1" applyAlignment="1">
      <alignment horizontal="center" vertical="center" wrapText="1"/>
    </xf>
    <xf numFmtId="0" fontId="59" fillId="0" borderId="12" xfId="3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9" xfId="0" applyBorder="1" applyAlignment="1"/>
    <xf numFmtId="0" fontId="50" fillId="0" borderId="23" xfId="3" applyFont="1" applyFill="1" applyBorder="1" applyAlignment="1">
      <alignment horizontal="center" vertical="center"/>
    </xf>
    <xf numFmtId="0" fontId="42" fillId="0" borderId="12" xfId="3" applyFont="1" applyFill="1" applyBorder="1" applyAlignment="1">
      <alignment horizontal="center" vertical="center"/>
    </xf>
    <xf numFmtId="0" fontId="42" fillId="0" borderId="19" xfId="3" applyFont="1" applyFill="1" applyBorder="1" applyAlignment="1">
      <alignment horizontal="center" vertical="center"/>
    </xf>
    <xf numFmtId="0" fontId="29" fillId="0" borderId="31" xfId="3" applyFont="1" applyFill="1" applyBorder="1" applyAlignment="1">
      <alignment horizontal="center" vertical="center" wrapText="1"/>
    </xf>
    <xf numFmtId="0" fontId="50" fillId="0" borderId="31" xfId="3" applyFont="1" applyFill="1" applyBorder="1" applyAlignment="1">
      <alignment horizontal="center" vertical="center"/>
    </xf>
    <xf numFmtId="0" fontId="37" fillId="0" borderId="32" xfId="3" applyFont="1" applyFill="1" applyBorder="1" applyAlignment="1">
      <alignment horizontal="center" vertical="center"/>
    </xf>
    <xf numFmtId="0" fontId="42" fillId="0" borderId="31" xfId="3" applyFont="1" applyFill="1" applyBorder="1" applyAlignment="1">
      <alignment horizontal="center" vertical="center"/>
    </xf>
    <xf numFmtId="166" fontId="37" fillId="0" borderId="32" xfId="3" applyNumberFormat="1" applyFont="1" applyFill="1" applyBorder="1" applyAlignment="1">
      <alignment horizontal="center" vertical="center"/>
    </xf>
    <xf numFmtId="166" fontId="37" fillId="0" borderId="31" xfId="3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8" fillId="0" borderId="0" xfId="0" applyFont="1" applyAlignment="1"/>
    <xf numFmtId="0" fontId="29" fillId="0" borderId="9" xfId="3" applyFont="1" applyFill="1" applyBorder="1" applyAlignment="1">
      <alignment horizontal="center" vertical="center" wrapText="1"/>
    </xf>
    <xf numFmtId="0" fontId="37" fillId="0" borderId="1" xfId="3" applyFont="1" applyFill="1" applyBorder="1" applyAlignment="1" applyProtection="1">
      <alignment horizontal="center" vertical="center" wrapText="1"/>
      <protection hidden="1"/>
    </xf>
    <xf numFmtId="0" fontId="50" fillId="0" borderId="9" xfId="3" applyFont="1" applyFill="1" applyBorder="1" applyAlignment="1">
      <alignment horizontal="center" vertical="center"/>
    </xf>
    <xf numFmtId="0" fontId="37" fillId="0" borderId="14" xfId="3" applyFont="1" applyFill="1" applyBorder="1" applyAlignment="1">
      <alignment horizontal="center" vertical="center"/>
    </xf>
    <xf numFmtId="0" fontId="42" fillId="0" borderId="9" xfId="3" applyFont="1" applyFill="1" applyBorder="1" applyAlignment="1">
      <alignment horizontal="center" vertical="center"/>
    </xf>
    <xf numFmtId="166" fontId="37" fillId="0" borderId="14" xfId="3" applyNumberFormat="1" applyFont="1" applyFill="1" applyBorder="1" applyAlignment="1">
      <alignment horizontal="center" vertical="center"/>
    </xf>
    <xf numFmtId="166" fontId="37" fillId="0" borderId="9" xfId="3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7" fillId="0" borderId="0" xfId="0" applyFont="1" applyAlignment="1" applyProtection="1">
      <alignment horizontal="center"/>
      <protection hidden="1"/>
    </xf>
    <xf numFmtId="0" fontId="50" fillId="0" borderId="0" xfId="0" applyFont="1" applyAlignment="1" applyProtection="1">
      <alignment horizontal="center"/>
      <protection hidden="1"/>
    </xf>
    <xf numFmtId="1" fontId="37" fillId="0" borderId="0" xfId="0" applyNumberFormat="1" applyFont="1" applyAlignment="1" applyProtection="1">
      <alignment horizontal="center"/>
      <protection hidden="1"/>
    </xf>
    <xf numFmtId="166" fontId="37" fillId="0" borderId="0" xfId="0" applyNumberFormat="1" applyFont="1" applyAlignment="1" applyProtection="1">
      <alignment horizontal="center"/>
      <protection hidden="1"/>
    </xf>
    <xf numFmtId="2" fontId="13" fillId="0" borderId="0" xfId="0" applyNumberFormat="1" applyFont="1" applyFill="1" applyAlignment="1" applyProtection="1">
      <alignment horizontal="center"/>
      <protection hidden="1"/>
    </xf>
    <xf numFmtId="166" fontId="12" fillId="0" borderId="0" xfId="0" applyNumberFormat="1" applyFont="1" applyFill="1" applyAlignment="1" applyProtection="1">
      <alignment horizontal="center"/>
      <protection hidden="1"/>
    </xf>
    <xf numFmtId="166" fontId="37" fillId="0" borderId="0" xfId="0" applyNumberFormat="1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left"/>
      <protection hidden="1"/>
    </xf>
    <xf numFmtId="0" fontId="26" fillId="0" borderId="0" xfId="1" applyFont="1" applyFill="1" applyBorder="1" applyProtection="1">
      <protection hidden="1"/>
    </xf>
    <xf numFmtId="166" fontId="16" fillId="0" borderId="0" xfId="0" applyNumberFormat="1" applyFont="1" applyAlignment="1" applyProtection="1">
      <alignment horizontal="center"/>
      <protection hidden="1"/>
    </xf>
    <xf numFmtId="0" fontId="37" fillId="3" borderId="9" xfId="0" applyFont="1" applyFill="1" applyBorder="1" applyAlignment="1" applyProtection="1">
      <alignment horizontal="center" wrapText="1"/>
      <protection hidden="1"/>
    </xf>
    <xf numFmtId="0" fontId="37" fillId="3" borderId="14" xfId="0" applyFont="1" applyFill="1" applyBorder="1" applyAlignment="1" applyProtection="1">
      <alignment horizontal="center" wrapText="1"/>
      <protection hidden="1"/>
    </xf>
    <xf numFmtId="0" fontId="21" fillId="3" borderId="9" xfId="0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wrapText="1"/>
      <protection hidden="1"/>
    </xf>
    <xf numFmtId="1" fontId="21" fillId="3" borderId="9" xfId="0" applyNumberFormat="1" applyFont="1" applyFill="1" applyBorder="1" applyAlignment="1" applyProtection="1">
      <alignment horizontal="center" wrapText="1"/>
      <protection hidden="1"/>
    </xf>
    <xf numFmtId="166" fontId="17" fillId="3" borderId="9" xfId="0" applyNumberFormat="1" applyFont="1" applyFill="1" applyBorder="1" applyAlignment="1" applyProtection="1">
      <alignment horizontal="center" wrapText="1"/>
      <protection hidden="1"/>
    </xf>
    <xf numFmtId="0" fontId="37" fillId="0" borderId="0" xfId="0" applyFont="1" applyAlignment="1" applyProtection="1">
      <alignment wrapText="1"/>
      <protection hidden="1"/>
    </xf>
    <xf numFmtId="0" fontId="60" fillId="0" borderId="19" xfId="0" applyFont="1" applyBorder="1" applyAlignment="1" applyProtection="1">
      <alignment horizontal="left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2" fontId="37" fillId="0" borderId="21" xfId="0" applyNumberFormat="1" applyFont="1" applyBorder="1" applyAlignment="1" applyProtection="1">
      <alignment horizontal="center"/>
      <protection hidden="1"/>
    </xf>
    <xf numFmtId="1" fontId="37" fillId="0" borderId="19" xfId="0" applyNumberFormat="1" applyFont="1" applyBorder="1" applyAlignment="1" applyProtection="1">
      <alignment horizontal="center"/>
      <protection hidden="1"/>
    </xf>
    <xf numFmtId="166" fontId="60" fillId="0" borderId="19" xfId="0" applyNumberFormat="1" applyFont="1" applyBorder="1" applyAlignment="1" applyProtection="1">
      <alignment horizontal="center"/>
      <protection hidden="1"/>
    </xf>
    <xf numFmtId="0" fontId="60" fillId="0" borderId="12" xfId="0" applyFont="1" applyBorder="1" applyAlignment="1" applyProtection="1">
      <alignment horizontal="left"/>
      <protection hidden="1"/>
    </xf>
    <xf numFmtId="0" fontId="20" fillId="0" borderId="12" xfId="0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center"/>
      <protection hidden="1"/>
    </xf>
    <xf numFmtId="0" fontId="21" fillId="0" borderId="18" xfId="0" applyFont="1" applyBorder="1" applyAlignment="1" applyProtection="1">
      <alignment horizontal="center"/>
      <protection hidden="1"/>
    </xf>
    <xf numFmtId="2" fontId="37" fillId="0" borderId="18" xfId="0" applyNumberFormat="1" applyFont="1" applyBorder="1" applyAlignment="1" applyProtection="1">
      <alignment horizontal="center"/>
      <protection hidden="1"/>
    </xf>
    <xf numFmtId="1" fontId="37" fillId="0" borderId="12" xfId="0" applyNumberFormat="1" applyFont="1" applyBorder="1" applyAlignment="1" applyProtection="1">
      <alignment horizontal="center"/>
      <protection hidden="1"/>
    </xf>
    <xf numFmtId="166" fontId="60" fillId="0" borderId="12" xfId="0" applyNumberFormat="1" applyFont="1" applyBorder="1" applyAlignment="1" applyProtection="1">
      <alignment horizontal="center"/>
      <protection hidden="1"/>
    </xf>
    <xf numFmtId="0" fontId="60" fillId="0" borderId="19" xfId="0" applyFont="1" applyFill="1" applyBorder="1" applyAlignment="1" applyProtection="1">
      <alignment horizontal="left"/>
      <protection hidden="1"/>
    </xf>
    <xf numFmtId="0" fontId="20" fillId="0" borderId="19" xfId="0" applyFont="1" applyFill="1" applyBorder="1" applyAlignment="1" applyProtection="1">
      <alignment horizontal="center"/>
      <protection hidden="1"/>
    </xf>
    <xf numFmtId="0" fontId="21" fillId="0" borderId="19" xfId="0" applyFont="1" applyFill="1" applyBorder="1" applyAlignment="1" applyProtection="1">
      <alignment horizontal="center"/>
      <protection hidden="1"/>
    </xf>
    <xf numFmtId="0" fontId="21" fillId="0" borderId="21" xfId="0" applyFont="1" applyFill="1" applyBorder="1" applyAlignment="1" applyProtection="1">
      <alignment horizontal="center"/>
      <protection hidden="1"/>
    </xf>
    <xf numFmtId="0" fontId="37" fillId="0" borderId="0" xfId="0" applyFont="1" applyFill="1" applyProtection="1">
      <protection hidden="1"/>
    </xf>
    <xf numFmtId="0" fontId="60" fillId="0" borderId="12" xfId="0" applyFont="1" applyFill="1" applyBorder="1" applyAlignment="1" applyProtection="1">
      <alignment horizontal="left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1" fillId="0" borderId="12" xfId="0" applyFont="1" applyFill="1" applyBorder="1" applyAlignment="1" applyProtection="1">
      <alignment horizontal="center"/>
      <protection hidden="1"/>
    </xf>
    <xf numFmtId="0" fontId="21" fillId="0" borderId="18" xfId="0" applyFont="1" applyFill="1" applyBorder="1" applyAlignment="1" applyProtection="1">
      <alignment horizontal="center"/>
      <protection hidden="1"/>
    </xf>
    <xf numFmtId="0" fontId="60" fillId="0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hidden="1"/>
    </xf>
    <xf numFmtId="0" fontId="21" fillId="0" borderId="11" xfId="0" applyFont="1" applyFill="1" applyBorder="1" applyAlignment="1" applyProtection="1">
      <alignment horizontal="center"/>
      <protection hidden="1"/>
    </xf>
    <xf numFmtId="0" fontId="21" fillId="0" borderId="15" xfId="0" applyFont="1" applyFill="1" applyBorder="1" applyAlignment="1" applyProtection="1">
      <alignment horizontal="center"/>
      <protection hidden="1"/>
    </xf>
    <xf numFmtId="2" fontId="37" fillId="0" borderId="15" xfId="0" applyNumberFormat="1" applyFont="1" applyBorder="1" applyAlignment="1" applyProtection="1">
      <alignment horizontal="center"/>
      <protection hidden="1"/>
    </xf>
    <xf numFmtId="1" fontId="37" fillId="0" borderId="11" xfId="0" applyNumberFormat="1" applyFont="1" applyBorder="1" applyAlignment="1" applyProtection="1">
      <alignment horizontal="center"/>
      <protection hidden="1"/>
    </xf>
    <xf numFmtId="166" fontId="60" fillId="0" borderId="11" xfId="0" applyNumberFormat="1" applyFont="1" applyBorder="1" applyAlignment="1" applyProtection="1">
      <alignment horizontal="center"/>
      <protection hidden="1"/>
    </xf>
    <xf numFmtId="2" fontId="37" fillId="0" borderId="15" xfId="0" applyNumberFormat="1" applyFont="1" applyFill="1" applyBorder="1" applyAlignment="1" applyProtection="1">
      <alignment horizontal="center"/>
      <protection hidden="1"/>
    </xf>
    <xf numFmtId="1" fontId="37" fillId="0" borderId="11" xfId="0" applyNumberFormat="1" applyFont="1" applyFill="1" applyBorder="1" applyAlignment="1" applyProtection="1">
      <alignment horizontal="center"/>
      <protection hidden="1"/>
    </xf>
    <xf numFmtId="166" fontId="60" fillId="0" borderId="11" xfId="0" applyNumberFormat="1" applyFont="1" applyFill="1" applyBorder="1" applyAlignment="1" applyProtection="1">
      <alignment horizontal="center"/>
      <protection hidden="1"/>
    </xf>
    <xf numFmtId="0" fontId="60" fillId="4" borderId="10" xfId="0" applyFont="1" applyFill="1" applyBorder="1" applyAlignment="1" applyProtection="1">
      <alignment horizontal="left"/>
      <protection hidden="1"/>
    </xf>
    <xf numFmtId="0" fontId="20" fillId="4" borderId="10" xfId="0" applyFont="1" applyFill="1" applyBorder="1" applyAlignment="1" applyProtection="1">
      <alignment horizontal="center"/>
      <protection hidden="1"/>
    </xf>
    <xf numFmtId="0" fontId="21" fillId="4" borderId="10" xfId="0" applyFont="1" applyFill="1" applyBorder="1" applyAlignment="1" applyProtection="1">
      <alignment horizontal="center"/>
      <protection hidden="1"/>
    </xf>
    <xf numFmtId="0" fontId="21" fillId="4" borderId="35" xfId="0" applyFont="1" applyFill="1" applyBorder="1" applyAlignment="1" applyProtection="1">
      <alignment horizontal="center"/>
      <protection hidden="1"/>
    </xf>
    <xf numFmtId="2" fontId="37" fillId="4" borderId="35" xfId="0" applyNumberFormat="1" applyFont="1" applyFill="1" applyBorder="1" applyAlignment="1" applyProtection="1">
      <alignment horizontal="center"/>
      <protection hidden="1"/>
    </xf>
    <xf numFmtId="1" fontId="37" fillId="4" borderId="10" xfId="0" applyNumberFormat="1" applyFont="1" applyFill="1" applyBorder="1" applyAlignment="1" applyProtection="1">
      <alignment horizontal="center"/>
      <protection hidden="1"/>
    </xf>
    <xf numFmtId="166" fontId="60" fillId="4" borderId="10" xfId="0" applyNumberFormat="1" applyFont="1" applyFill="1" applyBorder="1" applyAlignment="1" applyProtection="1">
      <alignment horizontal="center"/>
      <protection hidden="1"/>
    </xf>
    <xf numFmtId="0" fontId="60" fillId="0" borderId="11" xfId="0" applyFont="1" applyBorder="1" applyAlignment="1" applyProtection="1">
      <alignment horizontal="left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 hidden="1"/>
    </xf>
    <xf numFmtId="0" fontId="19" fillId="3" borderId="4" xfId="0" applyFont="1" applyFill="1" applyBorder="1" applyAlignment="1" applyProtection="1">
      <alignment horizontal="left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Protection="1">
      <protection hidden="1"/>
    </xf>
    <xf numFmtId="2" fontId="37" fillId="3" borderId="0" xfId="0" applyNumberFormat="1" applyFont="1" applyFill="1" applyBorder="1" applyAlignment="1" applyProtection="1">
      <alignment horizontal="center"/>
      <protection hidden="1"/>
    </xf>
    <xf numFmtId="1" fontId="37" fillId="3" borderId="0" xfId="0" applyNumberFormat="1" applyFont="1" applyFill="1" applyBorder="1" applyAlignment="1" applyProtection="1">
      <alignment horizontal="center"/>
      <protection hidden="1"/>
    </xf>
    <xf numFmtId="1" fontId="19" fillId="3" borderId="0" xfId="0" applyNumberFormat="1" applyFont="1" applyFill="1" applyBorder="1" applyAlignment="1" applyProtection="1">
      <alignment horizontal="center"/>
      <protection hidden="1"/>
    </xf>
    <xf numFmtId="166" fontId="19" fillId="3" borderId="5" xfId="0" applyNumberFormat="1" applyFont="1" applyFill="1" applyBorder="1" applyAlignment="1" applyProtection="1">
      <alignment horizontal="center"/>
      <protection hidden="1"/>
    </xf>
    <xf numFmtId="0" fontId="60" fillId="0" borderId="24" xfId="0" applyFont="1" applyFill="1" applyBorder="1" applyAlignment="1" applyProtection="1">
      <alignment horizontal="left"/>
      <protection hidden="1"/>
    </xf>
    <xf numFmtId="0" fontId="6" fillId="0" borderId="19" xfId="0" applyFont="1" applyFill="1" applyBorder="1" applyAlignment="1" applyProtection="1">
      <alignment horizontal="center"/>
      <protection hidden="1"/>
    </xf>
    <xf numFmtId="2" fontId="37" fillId="0" borderId="21" xfId="0" applyNumberFormat="1" applyFont="1" applyFill="1" applyBorder="1" applyAlignment="1" applyProtection="1">
      <alignment horizontal="center"/>
      <protection hidden="1"/>
    </xf>
    <xf numFmtId="1" fontId="37" fillId="0" borderId="19" xfId="0" applyNumberFormat="1" applyFont="1" applyFill="1" applyBorder="1" applyAlignment="1" applyProtection="1">
      <alignment horizontal="center"/>
      <protection hidden="1"/>
    </xf>
    <xf numFmtId="166" fontId="60" fillId="0" borderId="19" xfId="0" applyNumberFormat="1" applyFont="1" applyFill="1" applyBorder="1" applyAlignment="1" applyProtection="1">
      <alignment horizontal="center"/>
      <protection hidden="1"/>
    </xf>
    <xf numFmtId="0" fontId="60" fillId="0" borderId="27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21" fillId="0" borderId="10" xfId="0" applyFont="1" applyFill="1" applyBorder="1" applyAlignment="1" applyProtection="1">
      <alignment horizontal="center"/>
      <protection hidden="1"/>
    </xf>
    <xf numFmtId="2" fontId="37" fillId="0" borderId="35" xfId="0" applyNumberFormat="1" applyFont="1" applyFill="1" applyBorder="1" applyAlignment="1" applyProtection="1">
      <alignment horizontal="center"/>
      <protection hidden="1"/>
    </xf>
    <xf numFmtId="1" fontId="37" fillId="0" borderId="10" xfId="0" applyNumberFormat="1" applyFont="1" applyFill="1" applyBorder="1" applyAlignment="1" applyProtection="1">
      <alignment horizontal="center"/>
      <protection hidden="1"/>
    </xf>
    <xf numFmtId="166" fontId="60" fillId="0" borderId="10" xfId="0" applyNumberFormat="1" applyFont="1" applyFill="1" applyBorder="1" applyAlignment="1" applyProtection="1">
      <alignment horizontal="center"/>
      <protection hidden="1"/>
    </xf>
    <xf numFmtId="0" fontId="60" fillId="0" borderId="28" xfId="0" applyFont="1" applyFill="1" applyBorder="1" applyAlignment="1" applyProtection="1">
      <alignment horizontal="left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2" fontId="37" fillId="0" borderId="18" xfId="0" applyNumberFormat="1" applyFont="1" applyFill="1" applyBorder="1" applyAlignment="1" applyProtection="1">
      <alignment horizontal="center"/>
      <protection hidden="1"/>
    </xf>
    <xf numFmtId="1" fontId="37" fillId="0" borderId="12" xfId="0" applyNumberFormat="1" applyFont="1" applyFill="1" applyBorder="1" applyAlignment="1" applyProtection="1">
      <alignment horizontal="center"/>
      <protection hidden="1"/>
    </xf>
    <xf numFmtId="166" fontId="60" fillId="0" borderId="12" xfId="0" applyNumberFormat="1" applyFont="1" applyFill="1" applyBorder="1" applyAlignment="1" applyProtection="1">
      <alignment horizontal="center"/>
      <protection hidden="1"/>
    </xf>
    <xf numFmtId="0" fontId="60" fillId="0" borderId="27" xfId="0" applyFont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0" fillId="0" borderId="28" xfId="0" applyFont="1" applyBorder="1" applyAlignment="1" applyProtection="1">
      <alignment horizontal="left"/>
      <protection hidden="1"/>
    </xf>
    <xf numFmtId="0" fontId="60" fillId="3" borderId="4" xfId="0" applyFont="1" applyFill="1" applyBorder="1" applyAlignment="1" applyProtection="1">
      <alignment horizontal="left"/>
      <protection hidden="1"/>
    </xf>
    <xf numFmtId="166" fontId="60" fillId="3" borderId="0" xfId="0" applyNumberFormat="1" applyFont="1" applyFill="1" applyBorder="1" applyAlignment="1" applyProtection="1">
      <alignment horizontal="center"/>
      <protection hidden="1"/>
    </xf>
    <xf numFmtId="0" fontId="60" fillId="0" borderId="26" xfId="0" applyFont="1" applyFill="1" applyBorder="1" applyAlignment="1" applyProtection="1">
      <alignment horizontal="left"/>
      <protection hidden="1"/>
    </xf>
    <xf numFmtId="0" fontId="20" fillId="0" borderId="10" xfId="0" applyFont="1" applyFill="1" applyBorder="1" applyAlignment="1" applyProtection="1">
      <alignment horizontal="center"/>
      <protection hidden="1"/>
    </xf>
    <xf numFmtId="0" fontId="21" fillId="0" borderId="35" xfId="0" applyFont="1" applyFill="1" applyBorder="1" applyAlignment="1" applyProtection="1">
      <alignment horizontal="center"/>
      <protection hidden="1"/>
    </xf>
    <xf numFmtId="0" fontId="60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2" fontId="37" fillId="0" borderId="0" xfId="0" applyNumberFormat="1" applyFont="1" applyBorder="1" applyAlignment="1" applyProtection="1">
      <alignment horizontal="center"/>
      <protection hidden="1"/>
    </xf>
    <xf numFmtId="1" fontId="37" fillId="0" borderId="0" xfId="0" applyNumberFormat="1" applyFont="1" applyBorder="1" applyAlignment="1" applyProtection="1">
      <alignment horizontal="center"/>
      <protection hidden="1"/>
    </xf>
    <xf numFmtId="166" fontId="60" fillId="0" borderId="0" xfId="0" applyNumberFormat="1" applyFont="1" applyBorder="1" applyAlignment="1" applyProtection="1">
      <alignment horizontal="center"/>
      <protection hidden="1"/>
    </xf>
    <xf numFmtId="0" fontId="13" fillId="0" borderId="0" xfId="0" applyFont="1" applyFill="1" applyBorder="1" applyAlignment="1">
      <alignment horizontal="center"/>
    </xf>
    <xf numFmtId="0" fontId="15" fillId="0" borderId="0" xfId="0" applyFont="1"/>
    <xf numFmtId="0" fontId="49" fillId="0" borderId="0" xfId="0" applyFont="1"/>
    <xf numFmtId="0" fontId="62" fillId="3" borderId="9" xfId="0" applyFont="1" applyFill="1" applyBorder="1" applyAlignment="1">
      <alignment horizontal="center" vertical="center" wrapText="1"/>
    </xf>
    <xf numFmtId="0" fontId="17" fillId="0" borderId="0" xfId="0" applyFont="1"/>
    <xf numFmtId="0" fontId="63" fillId="0" borderId="36" xfId="0" applyFont="1" applyBorder="1" applyAlignment="1">
      <alignment horizontal="center" vertical="center"/>
    </xf>
    <xf numFmtId="0" fontId="64" fillId="0" borderId="36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4" fillId="4" borderId="38" xfId="0" applyFont="1" applyFill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38" xfId="0" applyFont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4" borderId="40" xfId="0" applyFont="1" applyFill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4" fillId="4" borderId="43" xfId="0" applyFont="1" applyFill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45" xfId="0" applyFont="1" applyBorder="1" applyAlignment="1">
      <alignment horizontal="center" vertical="center"/>
    </xf>
    <xf numFmtId="0" fontId="13" fillId="0" borderId="0" xfId="0" applyFont="1"/>
    <xf numFmtId="0" fontId="6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64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60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60" fillId="0" borderId="5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60" fillId="0" borderId="52" xfId="0" applyFont="1" applyBorder="1" applyAlignment="1">
      <alignment horizontal="left"/>
    </xf>
    <xf numFmtId="0" fontId="19" fillId="0" borderId="39" xfId="0" applyFont="1" applyBorder="1" applyAlignment="1">
      <alignment horizontal="center"/>
    </xf>
    <xf numFmtId="0" fontId="60" fillId="0" borderId="53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40" xfId="0" applyFont="1" applyBorder="1"/>
    <xf numFmtId="0" fontId="19" fillId="0" borderId="50" xfId="0" applyFont="1" applyBorder="1"/>
    <xf numFmtId="0" fontId="19" fillId="0" borderId="0" xfId="0" applyFont="1" applyBorder="1" applyAlignment="1">
      <alignment horizontal="center"/>
    </xf>
    <xf numFmtId="0" fontId="60" fillId="0" borderId="53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0" fontId="47" fillId="0" borderId="0" xfId="0" applyFont="1" applyAlignment="1"/>
    <xf numFmtId="167" fontId="17" fillId="3" borderId="13" xfId="3" applyNumberFormat="1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24" xfId="3" applyFont="1" applyFill="1" applyBorder="1" applyAlignment="1" applyProtection="1">
      <alignment horizontal="center" vertical="center" wrapText="1"/>
      <protection hidden="1"/>
    </xf>
    <xf numFmtId="167" fontId="28" fillId="0" borderId="19" xfId="3" applyNumberFormat="1" applyFont="1" applyFill="1" applyBorder="1" applyAlignment="1" applyProtection="1">
      <alignment horizontal="center" vertical="center" wrapText="1"/>
      <protection hidden="1"/>
    </xf>
    <xf numFmtId="2" fontId="37" fillId="0" borderId="19" xfId="3" applyNumberFormat="1" applyFont="1" applyFill="1" applyBorder="1" applyAlignment="1" applyProtection="1">
      <alignment horizontal="center" vertical="center" wrapText="1"/>
      <protection hidden="1"/>
    </xf>
    <xf numFmtId="0" fontId="37" fillId="0" borderId="10" xfId="0" applyFont="1" applyBorder="1" applyAlignment="1">
      <alignment horizontal="center"/>
    </xf>
    <xf numFmtId="0" fontId="46" fillId="0" borderId="19" xfId="3" applyFont="1" applyFill="1" applyBorder="1" applyAlignment="1" applyProtection="1">
      <alignment horizontal="center" vertical="center" wrapText="1"/>
      <protection hidden="1"/>
    </xf>
    <xf numFmtId="167" fontId="28" fillId="0" borderId="21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>
      <alignment horizontal="center"/>
    </xf>
    <xf numFmtId="0" fontId="46" fillId="0" borderId="26" xfId="3" applyFont="1" applyFill="1" applyBorder="1" applyAlignment="1" applyProtection="1">
      <alignment horizontal="center" vertical="center" wrapText="1"/>
      <protection hidden="1"/>
    </xf>
    <xf numFmtId="167" fontId="28" fillId="0" borderId="10" xfId="3" applyNumberFormat="1" applyFont="1" applyFill="1" applyBorder="1" applyAlignment="1" applyProtection="1">
      <alignment horizontal="center" vertical="center" wrapText="1"/>
      <protection hidden="1"/>
    </xf>
    <xf numFmtId="2" fontId="37" fillId="0" borderId="10" xfId="3" applyNumberFormat="1" applyFont="1" applyFill="1" applyBorder="1" applyAlignment="1" applyProtection="1">
      <alignment horizontal="center" vertical="center" wrapText="1"/>
      <protection hidden="1"/>
    </xf>
    <xf numFmtId="0" fontId="46" fillId="0" borderId="11" xfId="3" applyFont="1" applyFill="1" applyBorder="1" applyAlignment="1" applyProtection="1">
      <alignment horizontal="center" vertical="center" wrapText="1"/>
      <protection hidden="1"/>
    </xf>
    <xf numFmtId="167" fontId="28" fillId="0" borderId="15" xfId="3" applyNumberFormat="1" applyFont="1" applyFill="1" applyBorder="1" applyAlignment="1" applyProtection="1">
      <alignment horizontal="center" vertical="center" wrapText="1"/>
      <protection hidden="1"/>
    </xf>
    <xf numFmtId="2" fontId="37" fillId="0" borderId="11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46" fillId="0" borderId="31" xfId="3" applyFont="1" applyFill="1" applyBorder="1" applyAlignment="1" applyProtection="1">
      <alignment horizontal="center" vertical="center" wrapText="1"/>
      <protection hidden="1"/>
    </xf>
    <xf numFmtId="167" fontId="28" fillId="0" borderId="32" xfId="3" applyNumberFormat="1" applyFont="1" applyFill="1" applyBorder="1" applyAlignment="1" applyProtection="1">
      <alignment horizontal="center" vertical="center" wrapText="1"/>
      <protection hidden="1"/>
    </xf>
    <xf numFmtId="2" fontId="37" fillId="0" borderId="31" xfId="3" applyNumberFormat="1" applyFont="1" applyFill="1" applyBorder="1" applyAlignment="1" applyProtection="1">
      <alignment horizontal="center" vertical="center" wrapText="1"/>
      <protection hidden="1"/>
    </xf>
    <xf numFmtId="167" fontId="28" fillId="0" borderId="11" xfId="3" applyNumberFormat="1" applyFont="1" applyFill="1" applyBorder="1" applyAlignment="1" applyProtection="1">
      <alignment horizontal="center" vertical="center" wrapText="1"/>
      <protection hidden="1"/>
    </xf>
    <xf numFmtId="2" fontId="37" fillId="0" borderId="11" xfId="0" applyNumberFormat="1" applyFont="1" applyBorder="1" applyAlignment="1">
      <alignment horizontal="center"/>
    </xf>
    <xf numFmtId="0" fontId="46" fillId="0" borderId="27" xfId="3" applyFont="1" applyFill="1" applyBorder="1" applyAlignment="1" applyProtection="1">
      <alignment horizontal="center" vertical="center" wrapText="1"/>
      <protection hidden="1"/>
    </xf>
    <xf numFmtId="0" fontId="46" fillId="0" borderId="12" xfId="3" applyFont="1" applyFill="1" applyBorder="1" applyAlignment="1" applyProtection="1">
      <alignment horizontal="center" vertical="center" wrapText="1"/>
      <protection hidden="1"/>
    </xf>
    <xf numFmtId="167" fontId="28" fillId="0" borderId="12" xfId="3" applyNumberFormat="1" applyFont="1" applyFill="1" applyBorder="1" applyAlignment="1" applyProtection="1">
      <alignment horizontal="center" vertical="center" wrapText="1"/>
      <protection hidden="1"/>
    </xf>
    <xf numFmtId="2" fontId="37" fillId="0" borderId="12" xfId="0" applyNumberFormat="1" applyFont="1" applyBorder="1" applyAlignment="1">
      <alignment horizontal="center"/>
    </xf>
    <xf numFmtId="2" fontId="37" fillId="0" borderId="0" xfId="0" applyNumberFormat="1" applyFont="1"/>
    <xf numFmtId="2" fontId="0" fillId="0" borderId="0" xfId="0" applyNumberFormat="1"/>
    <xf numFmtId="0" fontId="46" fillId="0" borderId="28" xfId="3" applyFont="1" applyFill="1" applyBorder="1" applyAlignment="1" applyProtection="1">
      <alignment horizontal="center" vertical="center" wrapText="1"/>
      <protection hidden="1"/>
    </xf>
    <xf numFmtId="2" fontId="37" fillId="0" borderId="12" xfId="3" applyNumberFormat="1" applyFont="1" applyFill="1" applyBorder="1" applyAlignment="1" applyProtection="1">
      <alignment horizontal="center" vertical="center" wrapText="1"/>
      <protection hidden="1"/>
    </xf>
    <xf numFmtId="0" fontId="37" fillId="0" borderId="12" xfId="0" applyFont="1" applyBorder="1" applyAlignment="1">
      <alignment horizontal="center"/>
    </xf>
    <xf numFmtId="0" fontId="0" fillId="0" borderId="19" xfId="3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>
      <alignment horizontal="center"/>
    </xf>
    <xf numFmtId="167" fontId="28" fillId="0" borderId="18" xfId="3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3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15" fillId="0" borderId="0" xfId="0" applyFont="1" applyFill="1" applyAlignment="1">
      <alignment horizontal="left"/>
    </xf>
    <xf numFmtId="0" fontId="26" fillId="0" borderId="0" xfId="1" applyFont="1" applyFill="1" applyBorder="1"/>
    <xf numFmtId="0" fontId="13" fillId="0" borderId="0" xfId="0" applyFont="1" applyFill="1" applyAlignment="1"/>
    <xf numFmtId="0" fontId="15" fillId="0" borderId="0" xfId="1" applyFont="1" applyFill="1" applyBorder="1"/>
    <xf numFmtId="0" fontId="13" fillId="0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166" fontId="37" fillId="0" borderId="0" xfId="0" applyNumberFormat="1" applyFont="1" applyFill="1" applyAlignment="1">
      <alignment horizontal="center"/>
    </xf>
    <xf numFmtId="166" fontId="18" fillId="3" borderId="12" xfId="0" applyNumberFormat="1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166" fontId="19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Alignment="1">
      <alignment wrapText="1"/>
    </xf>
    <xf numFmtId="166" fontId="37" fillId="3" borderId="40" xfId="0" applyNumberFormat="1" applyFont="1" applyFill="1" applyBorder="1" applyAlignment="1">
      <alignment horizontal="center" wrapText="1"/>
    </xf>
    <xf numFmtId="0" fontId="37" fillId="3" borderId="40" xfId="0" applyFont="1" applyFill="1" applyBorder="1" applyAlignment="1">
      <alignment horizontal="center" wrapText="1"/>
    </xf>
    <xf numFmtId="0" fontId="37" fillId="3" borderId="41" xfId="0" applyFont="1" applyFill="1" applyBorder="1" applyAlignment="1">
      <alignment horizontal="center" wrapText="1"/>
    </xf>
    <xf numFmtId="0" fontId="66" fillId="0" borderId="47" xfId="0" applyFont="1" applyFill="1" applyBorder="1" applyAlignment="1">
      <alignment horizontal="center" vertical="top" wrapText="1"/>
    </xf>
    <xf numFmtId="0" fontId="66" fillId="0" borderId="38" xfId="0" applyFont="1" applyFill="1" applyBorder="1" applyAlignment="1">
      <alignment horizontal="center" vertical="top" wrapText="1"/>
    </xf>
    <xf numFmtId="166" fontId="19" fillId="0" borderId="37" xfId="0" applyNumberFormat="1" applyFont="1" applyFill="1" applyBorder="1" applyAlignment="1">
      <alignment horizontal="center"/>
    </xf>
    <xf numFmtId="166" fontId="19" fillId="0" borderId="39" xfId="0" applyNumberFormat="1" applyFont="1" applyFill="1" applyBorder="1" applyAlignment="1">
      <alignment horizontal="center"/>
    </xf>
    <xf numFmtId="166" fontId="19" fillId="0" borderId="4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66" fillId="0" borderId="36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center" vertical="top" wrapText="1"/>
    </xf>
    <xf numFmtId="0" fontId="66" fillId="0" borderId="55" xfId="0" applyFont="1" applyFill="1" applyBorder="1" applyAlignment="1">
      <alignment horizontal="center" vertical="top" wrapText="1"/>
    </xf>
    <xf numFmtId="0" fontId="66" fillId="0" borderId="56" xfId="0" applyFont="1" applyFill="1" applyBorder="1" applyAlignment="1">
      <alignment horizontal="center" vertical="top" wrapText="1"/>
    </xf>
    <xf numFmtId="0" fontId="66" fillId="0" borderId="49" xfId="0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center" vertical="top" wrapText="1"/>
    </xf>
    <xf numFmtId="0" fontId="66" fillId="0" borderId="57" xfId="0" applyFont="1" applyFill="1" applyBorder="1" applyAlignment="1">
      <alignment horizontal="center" vertical="top" wrapText="1"/>
    </xf>
    <xf numFmtId="0" fontId="66" fillId="0" borderId="58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166" fontId="19" fillId="0" borderId="0" xfId="0" applyNumberFormat="1" applyFont="1" applyFill="1" applyBorder="1" applyAlignment="1">
      <alignment horizontal="center" wrapText="1"/>
    </xf>
    <xf numFmtId="0" fontId="23" fillId="3" borderId="0" xfId="0" applyFont="1" applyFill="1"/>
    <xf numFmtId="0" fontId="22" fillId="0" borderId="0" xfId="0" applyFont="1" applyAlignment="1">
      <alignment wrapText="1"/>
    </xf>
    <xf numFmtId="0" fontId="46" fillId="0" borderId="0" xfId="0" applyFont="1"/>
    <xf numFmtId="0" fontId="13" fillId="0" borderId="0" xfId="0" applyFont="1" applyFill="1"/>
    <xf numFmtId="0" fontId="15" fillId="0" borderId="0" xfId="0" applyFont="1" applyFill="1"/>
    <xf numFmtId="0" fontId="37" fillId="0" borderId="0" xfId="0" applyFont="1"/>
    <xf numFmtId="0" fontId="16" fillId="0" borderId="0" xfId="0" applyFont="1" applyAlignment="1">
      <alignment horizontal="center"/>
    </xf>
    <xf numFmtId="0" fontId="17" fillId="3" borderId="59" xfId="0" applyFont="1" applyFill="1" applyBorder="1" applyAlignment="1">
      <alignment wrapText="1"/>
    </xf>
    <xf numFmtId="0" fontId="37" fillId="3" borderId="60" xfId="0" applyFont="1" applyFill="1" applyBorder="1" applyAlignment="1">
      <alignment vertical="center" wrapText="1"/>
    </xf>
    <xf numFmtId="0" fontId="37" fillId="3" borderId="58" xfId="0" applyFont="1" applyFill="1" applyBorder="1" applyAlignment="1">
      <alignment vertical="center" wrapText="1"/>
    </xf>
    <xf numFmtId="0" fontId="17" fillId="3" borderId="61" xfId="0" applyFont="1" applyFill="1" applyBorder="1" applyAlignment="1">
      <alignment horizontal="center" vertical="center" wrapText="1"/>
    </xf>
    <xf numFmtId="0" fontId="37" fillId="3" borderId="58" xfId="0" applyFont="1" applyFill="1" applyBorder="1" applyAlignment="1">
      <alignment horizontal="center" vertical="center" wrapText="1"/>
    </xf>
    <xf numFmtId="0" fontId="19" fillId="0" borderId="62" xfId="0" applyFont="1" applyBorder="1"/>
    <xf numFmtId="0" fontId="21" fillId="0" borderId="47" xfId="0" applyFont="1" applyBorder="1" applyAlignment="1">
      <alignment horizontal="center"/>
    </xf>
    <xf numFmtId="16" fontId="20" fillId="0" borderId="47" xfId="0" applyNumberFormat="1" applyFont="1" applyBorder="1" applyAlignment="1">
      <alignment horizontal="center"/>
    </xf>
    <xf numFmtId="2" fontId="21" fillId="0" borderId="47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56" xfId="0" applyFont="1" applyBorder="1" applyAlignment="1">
      <alignment horizontal="center"/>
    </xf>
    <xf numFmtId="166" fontId="19" fillId="0" borderId="19" xfId="0" applyNumberFormat="1" applyFont="1" applyBorder="1" applyAlignment="1">
      <alignment horizontal="center"/>
    </xf>
    <xf numFmtId="166" fontId="19" fillId="0" borderId="20" xfId="0" applyNumberFormat="1" applyFont="1" applyBorder="1" applyAlignment="1">
      <alignment horizontal="center"/>
    </xf>
    <xf numFmtId="0" fontId="19" fillId="0" borderId="52" xfId="0" applyFont="1" applyBorder="1"/>
    <xf numFmtId="0" fontId="21" fillId="0" borderId="38" xfId="0" applyFont="1" applyBorder="1" applyAlignment="1">
      <alignment horizontal="center"/>
    </xf>
    <xf numFmtId="16" fontId="20" fillId="0" borderId="38" xfId="0" applyNumberFormat="1" applyFont="1" applyBorder="1" applyAlignment="1">
      <alignment horizontal="center"/>
    </xf>
    <xf numFmtId="2" fontId="21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6" fontId="19" fillId="0" borderId="11" xfId="0" applyNumberFormat="1" applyFont="1" applyBorder="1" applyAlignment="1">
      <alignment horizontal="center"/>
    </xf>
    <xf numFmtId="166" fontId="19" fillId="0" borderId="22" xfId="0" applyNumberFormat="1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2" fontId="21" fillId="0" borderId="57" xfId="0" applyNumberFormat="1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166" fontId="19" fillId="0" borderId="31" xfId="0" applyNumberFormat="1" applyFont="1" applyBorder="1" applyAlignment="1">
      <alignment horizontal="center"/>
    </xf>
    <xf numFmtId="0" fontId="19" fillId="0" borderId="53" xfId="0" applyFont="1" applyBorder="1"/>
    <xf numFmtId="0" fontId="21" fillId="0" borderId="40" xfId="0" applyFont="1" applyBorder="1" applyAlignment="1">
      <alignment horizontal="center"/>
    </xf>
    <xf numFmtId="16" fontId="20" fillId="0" borderId="40" xfId="0" applyNumberFormat="1" applyFont="1" applyBorder="1" applyAlignment="1">
      <alignment horizontal="center"/>
    </xf>
    <xf numFmtId="2" fontId="21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6" fontId="19" fillId="0" borderId="23" xfId="0" applyNumberFormat="1" applyFont="1" applyBorder="1" applyAlignment="1">
      <alignment horizontal="center"/>
    </xf>
    <xf numFmtId="0" fontId="19" fillId="0" borderId="0" xfId="0" applyFont="1" applyBorder="1"/>
    <xf numFmtId="0" fontId="21" fillId="0" borderId="0" xfId="0" applyFont="1" applyBorder="1" applyAlignment="1">
      <alignment horizontal="center"/>
    </xf>
    <xf numFmtId="16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7" fillId="0" borderId="0" xfId="0" applyFont="1" applyBorder="1"/>
    <xf numFmtId="0" fontId="2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31" fillId="0" borderId="0" xfId="0" applyFont="1"/>
    <xf numFmtId="0" fontId="17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46" fillId="3" borderId="0" xfId="0" applyFont="1" applyFill="1"/>
    <xf numFmtId="0" fontId="0" fillId="3" borderId="0" xfId="0" applyFill="1"/>
    <xf numFmtId="0" fontId="72" fillId="0" borderId="0" xfId="0" applyFont="1" applyFill="1"/>
    <xf numFmtId="0" fontId="18" fillId="3" borderId="59" xfId="0" applyFont="1" applyFill="1" applyBorder="1" applyAlignment="1">
      <alignment wrapText="1"/>
    </xf>
    <xf numFmtId="0" fontId="19" fillId="3" borderId="60" xfId="0" applyFont="1" applyFill="1" applyBorder="1" applyAlignment="1">
      <alignment vertical="center" wrapText="1"/>
    </xf>
    <xf numFmtId="0" fontId="19" fillId="3" borderId="58" xfId="0" applyFont="1" applyFill="1" applyBorder="1" applyAlignment="1">
      <alignment vertical="center" wrapText="1"/>
    </xf>
    <xf numFmtId="0" fontId="18" fillId="3" borderId="60" xfId="0" applyFont="1" applyFill="1" applyBorder="1" applyAlignment="1">
      <alignment vertical="center" wrapText="1"/>
    </xf>
    <xf numFmtId="0" fontId="18" fillId="3" borderId="58" xfId="0" applyFont="1" applyFill="1" applyBorder="1" applyAlignment="1">
      <alignment horizontal="center" vertical="center" wrapText="1"/>
    </xf>
    <xf numFmtId="0" fontId="19" fillId="0" borderId="42" xfId="0" applyFont="1" applyBorder="1"/>
    <xf numFmtId="0" fontId="21" fillId="0" borderId="43" xfId="0" applyFont="1" applyBorder="1" applyAlignment="1">
      <alignment horizontal="center"/>
    </xf>
    <xf numFmtId="0" fontId="20" fillId="0" borderId="43" xfId="0" applyNumberFormat="1" applyFont="1" applyBorder="1" applyAlignment="1">
      <alignment horizontal="center"/>
    </xf>
    <xf numFmtId="2" fontId="20" fillId="0" borderId="43" xfId="0" applyNumberFormat="1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66" fontId="19" fillId="0" borderId="9" xfId="0" applyNumberFormat="1" applyFont="1" applyBorder="1" applyAlignment="1">
      <alignment horizontal="center"/>
    </xf>
    <xf numFmtId="166" fontId="19" fillId="0" borderId="63" xfId="0" applyNumberFormat="1" applyFont="1" applyBorder="1" applyAlignment="1">
      <alignment horizontal="center"/>
    </xf>
    <xf numFmtId="0" fontId="12" fillId="0" borderId="0" xfId="0" applyFont="1"/>
    <xf numFmtId="0" fontId="23" fillId="0" borderId="0" xfId="0" applyFont="1"/>
    <xf numFmtId="0" fontId="33" fillId="0" borderId="0" xfId="0" applyFont="1"/>
    <xf numFmtId="0" fontId="23" fillId="0" borderId="0" xfId="0" applyFont="1" applyAlignment="1">
      <alignment horizontal="center"/>
    </xf>
    <xf numFmtId="0" fontId="31" fillId="0" borderId="0" xfId="0" applyFont="1" applyFill="1"/>
    <xf numFmtId="0" fontId="1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66" fillId="0" borderId="0" xfId="1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34" fillId="0" borderId="0" xfId="0" applyFont="1"/>
    <xf numFmtId="0" fontId="19" fillId="0" borderId="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166" fontId="19" fillId="0" borderId="48" xfId="0" applyNumberFormat="1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166" fontId="19" fillId="0" borderId="40" xfId="0" applyNumberFormat="1" applyFont="1" applyBorder="1" applyAlignment="1">
      <alignment horizontal="center"/>
    </xf>
    <xf numFmtId="166" fontId="19" fillId="0" borderId="41" xfId="0" applyNumberFormat="1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 applyFill="1"/>
    <xf numFmtId="0" fontId="18" fillId="3" borderId="9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28" fillId="0" borderId="24" xfId="0" applyFont="1" applyBorder="1" applyAlignment="1">
      <alignment horizontal="center"/>
    </xf>
    <xf numFmtId="166" fontId="19" fillId="0" borderId="19" xfId="0" applyNumberFormat="1" applyFont="1" applyFill="1" applyBorder="1" applyAlignment="1">
      <alignment horizontal="center"/>
    </xf>
    <xf numFmtId="0" fontId="34" fillId="0" borderId="0" xfId="0" applyFont="1" applyFill="1"/>
    <xf numFmtId="0" fontId="28" fillId="0" borderId="27" xfId="0" applyFont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/>
    </xf>
    <xf numFmtId="167" fontId="28" fillId="0" borderId="27" xfId="0" applyNumberFormat="1" applyFont="1" applyBorder="1" applyAlignment="1">
      <alignment horizontal="center"/>
    </xf>
    <xf numFmtId="167" fontId="28" fillId="0" borderId="33" xfId="0" applyNumberFormat="1" applyFont="1" applyBorder="1" applyAlignment="1">
      <alignment horizontal="center"/>
    </xf>
    <xf numFmtId="166" fontId="19" fillId="0" borderId="31" xfId="0" applyNumberFormat="1" applyFont="1" applyFill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7" fontId="28" fillId="0" borderId="11" xfId="0" applyNumberFormat="1" applyFont="1" applyBorder="1" applyAlignment="1">
      <alignment horizontal="center"/>
    </xf>
    <xf numFmtId="167" fontId="28" fillId="0" borderId="12" xfId="0" applyNumberFormat="1" applyFont="1" applyBorder="1" applyAlignment="1">
      <alignment horizontal="center"/>
    </xf>
    <xf numFmtId="166" fontId="19" fillId="0" borderId="17" xfId="0" applyNumberFormat="1" applyFont="1" applyBorder="1" applyAlignment="1">
      <alignment horizontal="center"/>
    </xf>
    <xf numFmtId="167" fontId="28" fillId="0" borderId="24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26" xfId="0" applyFont="1" applyBorder="1" applyAlignment="1">
      <alignment horizontal="center"/>
    </xf>
    <xf numFmtId="166" fontId="19" fillId="0" borderId="10" xfId="0" applyNumberFormat="1" applyFont="1" applyFill="1" applyBorder="1" applyAlignment="1">
      <alignment horizontal="center"/>
    </xf>
    <xf numFmtId="167" fontId="28" fillId="0" borderId="19" xfId="0" applyNumberFormat="1" applyFont="1" applyBorder="1" applyAlignment="1">
      <alignment horizontal="center"/>
    </xf>
    <xf numFmtId="167" fontId="28" fillId="0" borderId="10" xfId="0" applyNumberFormat="1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66" fontId="60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166" fontId="19" fillId="0" borderId="9" xfId="0" applyNumberFormat="1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61" fillId="0" borderId="0" xfId="2" applyNumberFormat="1" applyFont="1" applyFill="1" applyBorder="1" applyAlignment="1" applyProtection="1">
      <protection hidden="1"/>
    </xf>
    <xf numFmtId="0" fontId="73" fillId="0" borderId="0" xfId="0" applyFont="1" applyProtection="1">
      <protection hidden="1"/>
    </xf>
    <xf numFmtId="0" fontId="49" fillId="0" borderId="0" xfId="0" applyFont="1" applyProtection="1">
      <protection hidden="1"/>
    </xf>
    <xf numFmtId="0" fontId="17" fillId="3" borderId="62" xfId="0" applyFont="1" applyFill="1" applyBorder="1" applyAlignment="1" applyProtection="1">
      <alignment horizontal="center"/>
      <protection hidden="1"/>
    </xf>
    <xf numFmtId="0" fontId="21" fillId="3" borderId="47" xfId="0" applyFont="1" applyFill="1" applyBorder="1" applyAlignment="1" applyProtection="1">
      <alignment horizontal="center" wrapText="1"/>
      <protection hidden="1"/>
    </xf>
    <xf numFmtId="0" fontId="8" fillId="0" borderId="52" xfId="0" applyFont="1" applyBorder="1" applyAlignment="1" applyProtection="1">
      <alignment horizontal="center"/>
      <protection hidden="1"/>
    </xf>
    <xf numFmtId="0" fontId="37" fillId="0" borderId="38" xfId="0" applyFont="1" applyBorder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11" fillId="0" borderId="0" xfId="0" applyFont="1"/>
    <xf numFmtId="0" fontId="11" fillId="0" borderId="0" xfId="0" applyFont="1" applyProtection="1">
      <protection hidden="1"/>
    </xf>
    <xf numFmtId="0" fontId="0" fillId="0" borderId="0" xfId="0" applyAlignment="1">
      <alignment horizontal="left" indent="1"/>
    </xf>
    <xf numFmtId="0" fontId="14" fillId="0" borderId="0" xfId="0" applyFont="1" applyFill="1" applyProtection="1">
      <protection hidden="1"/>
    </xf>
    <xf numFmtId="0" fontId="18" fillId="3" borderId="30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wrapText="1"/>
      <protection hidden="1"/>
    </xf>
    <xf numFmtId="166" fontId="19" fillId="0" borderId="24" xfId="0" applyNumberFormat="1" applyFont="1" applyFill="1" applyBorder="1" applyAlignment="1" applyProtection="1">
      <alignment horizontal="center" wrapText="1"/>
      <protection hidden="1"/>
    </xf>
    <xf numFmtId="164" fontId="19" fillId="0" borderId="47" xfId="0" applyNumberFormat="1" applyFont="1" applyFill="1" applyBorder="1" applyAlignment="1">
      <alignment horizontal="center" wrapText="1"/>
    </xf>
    <xf numFmtId="164" fontId="19" fillId="0" borderId="48" xfId="0" applyNumberFormat="1" applyFont="1" applyFill="1" applyBorder="1" applyAlignment="1">
      <alignment horizontal="center" wrapText="1"/>
    </xf>
    <xf numFmtId="0" fontId="19" fillId="0" borderId="28" xfId="0" applyFont="1" applyFill="1" applyBorder="1" applyAlignment="1" applyProtection="1">
      <alignment horizontal="center" wrapText="1"/>
      <protection hidden="1"/>
    </xf>
    <xf numFmtId="166" fontId="19" fillId="0" borderId="28" xfId="0" applyNumberFormat="1" applyFont="1" applyFill="1" applyBorder="1" applyAlignment="1" applyProtection="1">
      <alignment horizontal="center" wrapText="1"/>
      <protection hidden="1"/>
    </xf>
    <xf numFmtId="164" fontId="19" fillId="0" borderId="40" xfId="0" applyNumberFormat="1" applyFont="1" applyFill="1" applyBorder="1" applyAlignment="1">
      <alignment horizontal="center" wrapText="1"/>
    </xf>
    <xf numFmtId="164" fontId="19" fillId="0" borderId="41" xfId="0" applyNumberFormat="1" applyFont="1" applyFill="1" applyBorder="1" applyAlignment="1">
      <alignment horizontal="center" wrapText="1"/>
    </xf>
    <xf numFmtId="0" fontId="19" fillId="0" borderId="27" xfId="0" applyFont="1" applyFill="1" applyBorder="1" applyAlignment="1" applyProtection="1">
      <alignment horizontal="center" wrapText="1"/>
      <protection hidden="1"/>
    </xf>
    <xf numFmtId="166" fontId="19" fillId="0" borderId="27" xfId="0" applyNumberFormat="1" applyFont="1" applyFill="1" applyBorder="1" applyAlignment="1" applyProtection="1">
      <alignment horizontal="center" wrapText="1"/>
      <protection hidden="1"/>
    </xf>
    <xf numFmtId="164" fontId="19" fillId="0" borderId="38" xfId="0" applyNumberFormat="1" applyFont="1" applyFill="1" applyBorder="1" applyAlignment="1">
      <alignment horizontal="center" wrapText="1"/>
    </xf>
    <xf numFmtId="164" fontId="19" fillId="0" borderId="39" xfId="0" applyNumberFormat="1" applyFont="1" applyFill="1" applyBorder="1" applyAlignment="1">
      <alignment horizontal="center" wrapText="1"/>
    </xf>
    <xf numFmtId="166" fontId="19" fillId="0" borderId="24" xfId="0" applyNumberFormat="1" applyFont="1" applyBorder="1" applyAlignment="1" applyProtection="1">
      <alignment horizontal="center" wrapText="1"/>
      <protection hidden="1"/>
    </xf>
    <xf numFmtId="166" fontId="19" fillId="0" borderId="28" xfId="0" applyNumberFormat="1" applyFont="1" applyBorder="1" applyAlignment="1" applyProtection="1">
      <alignment horizontal="center" wrapText="1"/>
      <protection hidden="1"/>
    </xf>
    <xf numFmtId="164" fontId="19" fillId="0" borderId="36" xfId="0" applyNumberFormat="1" applyFont="1" applyFill="1" applyBorder="1" applyAlignment="1">
      <alignment horizontal="center" wrapText="1"/>
    </xf>
    <xf numFmtId="164" fontId="19" fillId="0" borderId="37" xfId="0" applyNumberFormat="1" applyFont="1" applyFill="1" applyBorder="1" applyAlignment="1">
      <alignment horizontal="center" wrapText="1"/>
    </xf>
    <xf numFmtId="164" fontId="19" fillId="0" borderId="64" xfId="0" applyNumberFormat="1" applyFont="1" applyFill="1" applyBorder="1" applyAlignment="1">
      <alignment horizontal="center" wrapText="1"/>
    </xf>
    <xf numFmtId="0" fontId="19" fillId="0" borderId="30" xfId="0" applyFont="1" applyBorder="1" applyAlignment="1" applyProtection="1">
      <alignment horizontal="center"/>
      <protection hidden="1"/>
    </xf>
    <xf numFmtId="166" fontId="19" fillId="0" borderId="30" xfId="0" applyNumberFormat="1" applyFont="1" applyBorder="1" applyAlignment="1" applyProtection="1">
      <alignment horizontal="center" wrapText="1"/>
      <protection hidden="1"/>
    </xf>
    <xf numFmtId="164" fontId="19" fillId="0" borderId="43" xfId="0" applyNumberFormat="1" applyFont="1" applyFill="1" applyBorder="1" applyAlignment="1">
      <alignment horizontal="center" wrapText="1"/>
    </xf>
    <xf numFmtId="164" fontId="19" fillId="0" borderId="45" xfId="0" applyNumberFormat="1" applyFont="1" applyFill="1" applyBorder="1" applyAlignment="1">
      <alignment horizontal="center" wrapText="1"/>
    </xf>
    <xf numFmtId="166" fontId="19" fillId="0" borderId="6" xfId="0" applyNumberFormat="1" applyFont="1" applyBorder="1" applyAlignment="1" applyProtection="1">
      <alignment horizontal="center" wrapText="1"/>
      <protection hidden="1"/>
    </xf>
    <xf numFmtId="166" fontId="23" fillId="0" borderId="0" xfId="0" applyNumberFormat="1" applyFont="1"/>
    <xf numFmtId="166" fontId="14" fillId="0" borderId="0" xfId="0" applyNumberFormat="1" applyFont="1" applyFill="1" applyAlignment="1">
      <alignment horizontal="center"/>
    </xf>
    <xf numFmtId="166" fontId="23" fillId="0" borderId="0" xfId="0" applyNumberFormat="1" applyFont="1" applyAlignment="1">
      <alignment horizontal="center"/>
    </xf>
    <xf numFmtId="0" fontId="18" fillId="3" borderId="9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166" fontId="18" fillId="3" borderId="9" xfId="0" applyNumberFormat="1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 wrapText="1"/>
    </xf>
    <xf numFmtId="0" fontId="19" fillId="0" borderId="19" xfId="0" applyFont="1" applyBorder="1"/>
    <xf numFmtId="0" fontId="23" fillId="0" borderId="0" xfId="0" applyFont="1" applyFill="1"/>
    <xf numFmtId="0" fontId="19" fillId="0" borderId="11" xfId="0" applyFont="1" applyBorder="1"/>
    <xf numFmtId="0" fontId="19" fillId="0" borderId="12" xfId="0" applyFont="1" applyBorder="1"/>
    <xf numFmtId="0" fontId="28" fillId="0" borderId="0" xfId="0" applyFont="1" applyBorder="1" applyAlignment="1">
      <alignment horizontal="center"/>
    </xf>
    <xf numFmtId="0" fontId="18" fillId="3" borderId="42" xfId="0" applyFont="1" applyFill="1" applyBorder="1" applyAlignment="1">
      <alignment horizontal="center" vertical="center"/>
    </xf>
    <xf numFmtId="166" fontId="19" fillId="3" borderId="14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1" fillId="0" borderId="0" xfId="0" applyFont="1"/>
    <xf numFmtId="166" fontId="21" fillId="0" borderId="0" xfId="0" applyNumberFormat="1" applyFont="1"/>
    <xf numFmtId="0" fontId="30" fillId="0" borderId="0" xfId="0" applyNumberFormat="1" applyFont="1"/>
    <xf numFmtId="166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6" fontId="19" fillId="0" borderId="12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37" fillId="3" borderId="1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1" fillId="3" borderId="17" xfId="0" applyFont="1" applyFill="1" applyBorder="1" applyAlignment="1">
      <alignment horizontal="center" wrapText="1"/>
    </xf>
    <xf numFmtId="0" fontId="29" fillId="3" borderId="17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37" fillId="0" borderId="19" xfId="0" applyFont="1" applyFill="1" applyBorder="1" applyAlignment="1">
      <alignment horizontal="center" wrapText="1"/>
    </xf>
    <xf numFmtId="166" fontId="19" fillId="0" borderId="19" xfId="0" applyNumberFormat="1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166" fontId="19" fillId="0" borderId="11" xfId="0" applyNumberFormat="1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37" fillId="0" borderId="31" xfId="0" applyFont="1" applyFill="1" applyBorder="1" applyAlignment="1">
      <alignment horizontal="center" wrapText="1"/>
    </xf>
    <xf numFmtId="166" fontId="19" fillId="0" borderId="31" xfId="0" applyNumberFormat="1" applyFont="1" applyFill="1" applyBorder="1" applyAlignment="1">
      <alignment horizontal="center" wrapText="1"/>
    </xf>
    <xf numFmtId="0" fontId="77" fillId="0" borderId="12" xfId="0" applyFont="1" applyBorder="1" applyAlignment="1">
      <alignment horizontal="center"/>
    </xf>
    <xf numFmtId="166" fontId="19" fillId="0" borderId="12" xfId="0" applyNumberFormat="1" applyFont="1" applyFill="1" applyBorder="1" applyAlignment="1">
      <alignment horizontal="center" wrapText="1"/>
    </xf>
    <xf numFmtId="0" fontId="0" fillId="0" borderId="0" xfId="0" applyBorder="1"/>
    <xf numFmtId="0" fontId="12" fillId="0" borderId="0" xfId="0" applyFont="1" applyFill="1" applyAlignment="1"/>
    <xf numFmtId="0" fontId="19" fillId="0" borderId="12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166" fontId="19" fillId="0" borderId="10" xfId="0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18" fillId="3" borderId="30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center"/>
    </xf>
    <xf numFmtId="166" fontId="19" fillId="0" borderId="48" xfId="0" applyNumberFormat="1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left" vertical="center"/>
    </xf>
    <xf numFmtId="166" fontId="19" fillId="0" borderId="37" xfId="0" applyNumberFormat="1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left" vertical="center"/>
    </xf>
    <xf numFmtId="166" fontId="19" fillId="0" borderId="39" xfId="0" applyNumberFormat="1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wrapText="1"/>
    </xf>
    <xf numFmtId="0" fontId="19" fillId="0" borderId="52" xfId="0" applyFont="1" applyBorder="1" applyAlignment="1">
      <alignment wrapText="1"/>
    </xf>
    <xf numFmtId="0" fontId="19" fillId="0" borderId="38" xfId="0" applyFont="1" applyFill="1" applyBorder="1" applyAlignment="1">
      <alignment horizontal="center"/>
    </xf>
    <xf numFmtId="0" fontId="19" fillId="0" borderId="38" xfId="0" applyFont="1" applyBorder="1" applyAlignment="1">
      <alignment horizontal="center" wrapText="1"/>
    </xf>
    <xf numFmtId="166" fontId="19" fillId="0" borderId="39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9" fillId="0" borderId="65" xfId="0" applyFont="1" applyFill="1" applyBorder="1" applyAlignment="1">
      <alignment horizontal="center" wrapText="1"/>
    </xf>
    <xf numFmtId="166" fontId="19" fillId="0" borderId="66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19" fillId="0" borderId="52" xfId="0" applyFont="1" applyBorder="1" applyAlignment="1">
      <alignment horizontal="left"/>
    </xf>
    <xf numFmtId="0" fontId="19" fillId="0" borderId="53" xfId="0" applyFont="1" applyBorder="1" applyAlignment="1">
      <alignment horizontal="left"/>
    </xf>
    <xf numFmtId="0" fontId="19" fillId="0" borderId="40" xfId="0" applyFont="1" applyBorder="1" applyAlignment="1">
      <alignment horizontal="center" wrapText="1"/>
    </xf>
    <xf numFmtId="166" fontId="19" fillId="0" borderId="67" xfId="0" applyNumberFormat="1" applyFont="1" applyBorder="1" applyAlignment="1" applyProtection="1">
      <alignment horizontal="center" vertical="top" wrapText="1"/>
      <protection hidden="1"/>
    </xf>
    <xf numFmtId="166" fontId="37" fillId="0" borderId="3" xfId="0" applyNumberFormat="1" applyFont="1" applyBorder="1" applyAlignment="1" applyProtection="1">
      <alignment horizontal="center"/>
      <protection hidden="1"/>
    </xf>
    <xf numFmtId="166" fontId="19" fillId="0" borderId="68" xfId="0" applyNumberFormat="1" applyFont="1" applyBorder="1" applyAlignment="1" applyProtection="1">
      <alignment horizontal="center" vertical="top" wrapText="1"/>
      <protection hidden="1"/>
    </xf>
    <xf numFmtId="166" fontId="19" fillId="0" borderId="69" xfId="0" applyNumberFormat="1" applyFont="1" applyBorder="1" applyAlignment="1" applyProtection="1">
      <alignment horizontal="center" vertical="top" wrapText="1"/>
      <protection hidden="1"/>
    </xf>
    <xf numFmtId="166" fontId="37" fillId="0" borderId="34" xfId="0" applyNumberFormat="1" applyFont="1" applyBorder="1" applyAlignment="1" applyProtection="1">
      <alignment horizontal="center"/>
      <protection hidden="1"/>
    </xf>
    <xf numFmtId="0" fontId="19" fillId="0" borderId="70" xfId="0" applyFont="1" applyFill="1" applyBorder="1" applyAlignment="1">
      <alignment horizontal="center" vertical="center" wrapText="1"/>
    </xf>
    <xf numFmtId="0" fontId="19" fillId="5" borderId="71" xfId="0" applyFont="1" applyFill="1" applyBorder="1" applyAlignment="1">
      <alignment horizontal="center" vertical="center" wrapText="1"/>
    </xf>
    <xf numFmtId="166" fontId="19" fillId="5" borderId="10" xfId="0" applyNumberFormat="1" applyFont="1" applyFill="1" applyBorder="1" applyAlignment="1" applyProtection="1">
      <alignment horizontal="center" vertical="top" wrapText="1"/>
      <protection hidden="1"/>
    </xf>
    <xf numFmtId="166" fontId="37" fillId="5" borderId="25" xfId="0" applyNumberFormat="1" applyFont="1" applyFill="1" applyBorder="1" applyAlignment="1" applyProtection="1">
      <alignment horizontal="center"/>
      <protection hidden="1"/>
    </xf>
    <xf numFmtId="2" fontId="0" fillId="5" borderId="0" xfId="0" applyNumberFormat="1" applyFont="1" applyFill="1" applyProtection="1">
      <protection hidden="1"/>
    </xf>
    <xf numFmtId="0" fontId="19" fillId="0" borderId="7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66" fontId="19" fillId="5" borderId="11" xfId="0" applyNumberFormat="1" applyFont="1" applyFill="1" applyBorder="1" applyAlignment="1" applyProtection="1">
      <alignment horizontal="center" vertical="top" wrapText="1"/>
      <protection hidden="1"/>
    </xf>
    <xf numFmtId="166" fontId="37" fillId="5" borderId="22" xfId="0" applyNumberFormat="1" applyFont="1" applyFill="1" applyBorder="1" applyAlignment="1" applyProtection="1">
      <alignment horizontal="center"/>
      <protection hidden="1"/>
    </xf>
    <xf numFmtId="2" fontId="0" fillId="5" borderId="0" xfId="0" applyNumberFormat="1" applyFont="1" applyFill="1" applyBorder="1" applyProtection="1">
      <protection hidden="1"/>
    </xf>
    <xf numFmtId="166" fontId="19" fillId="0" borderId="70" xfId="0" applyNumberFormat="1" applyFont="1" applyBorder="1" applyAlignment="1" applyProtection="1">
      <alignment horizontal="center" vertical="top" wrapText="1"/>
      <protection hidden="1"/>
    </xf>
    <xf numFmtId="166" fontId="37" fillId="0" borderId="73" xfId="0" applyNumberFormat="1" applyFont="1" applyBorder="1" applyAlignment="1" applyProtection="1">
      <alignment horizontal="center"/>
      <protection hidden="1"/>
    </xf>
    <xf numFmtId="166" fontId="19" fillId="0" borderId="71" xfId="0" applyNumberFormat="1" applyFont="1" applyBorder="1" applyAlignment="1" applyProtection="1">
      <alignment horizontal="center" vertical="top" wrapText="1"/>
      <protection hidden="1"/>
    </xf>
    <xf numFmtId="166" fontId="37" fillId="0" borderId="74" xfId="0" applyNumberFormat="1" applyFont="1" applyBorder="1" applyAlignment="1" applyProtection="1">
      <alignment horizontal="center"/>
      <protection hidden="1"/>
    </xf>
    <xf numFmtId="0" fontId="19" fillId="4" borderId="75" xfId="0" applyFont="1" applyFill="1" applyBorder="1" applyAlignment="1" applyProtection="1">
      <alignment horizontal="center" vertical="center" wrapText="1"/>
      <protection hidden="1"/>
    </xf>
    <xf numFmtId="0" fontId="30" fillId="0" borderId="76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37" fillId="0" borderId="77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 applyProtection="1">
      <alignment horizontal="center"/>
      <protection hidden="1"/>
    </xf>
    <xf numFmtId="166" fontId="37" fillId="0" borderId="79" xfId="0" applyNumberFormat="1" applyFont="1" applyBorder="1" applyAlignment="1" applyProtection="1">
      <alignment horizontal="center"/>
      <protection hidden="1"/>
    </xf>
    <xf numFmtId="0" fontId="19" fillId="4" borderId="80" xfId="0" applyFont="1" applyFill="1" applyBorder="1" applyAlignment="1" applyProtection="1">
      <alignment horizontal="center" vertical="center" wrapText="1"/>
      <protection hidden="1"/>
    </xf>
    <xf numFmtId="166" fontId="37" fillId="0" borderId="81" xfId="0" applyNumberFormat="1" applyFont="1" applyBorder="1" applyAlignment="1" applyProtection="1">
      <alignment horizontal="center"/>
      <protection hidden="1"/>
    </xf>
    <xf numFmtId="0" fontId="19" fillId="4" borderId="82" xfId="0" applyFont="1" applyFill="1" applyBorder="1" applyAlignment="1" applyProtection="1">
      <alignment horizontal="center" vertical="center" wrapText="1"/>
      <protection hidden="1"/>
    </xf>
    <xf numFmtId="0" fontId="30" fillId="0" borderId="83" xfId="0" applyFont="1" applyFill="1" applyBorder="1" applyAlignment="1">
      <alignment horizontal="center" vertical="center" wrapText="1"/>
    </xf>
    <xf numFmtId="0" fontId="0" fillId="0" borderId="83" xfId="0" applyFill="1" applyBorder="1" applyAlignment="1">
      <alignment horizontal="center" vertical="center" wrapText="1"/>
    </xf>
    <xf numFmtId="0" fontId="37" fillId="0" borderId="84" xfId="0" applyFont="1" applyFill="1" applyBorder="1" applyAlignment="1">
      <alignment horizontal="center" vertical="center" wrapText="1"/>
    </xf>
    <xf numFmtId="0" fontId="28" fillId="4" borderId="85" xfId="0" applyFont="1" applyFill="1" applyBorder="1" applyAlignment="1" applyProtection="1">
      <alignment horizontal="center"/>
      <protection hidden="1"/>
    </xf>
    <xf numFmtId="0" fontId="19" fillId="6" borderId="0" xfId="0" applyFont="1" applyFill="1" applyBorder="1" applyAlignment="1" applyProtection="1">
      <alignment horizontal="center" vertical="center" wrapText="1"/>
      <protection hidden="1"/>
    </xf>
    <xf numFmtId="0" fontId="30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 applyProtection="1">
      <alignment horizontal="center"/>
      <protection hidden="1"/>
    </xf>
    <xf numFmtId="166" fontId="19" fillId="7" borderId="0" xfId="0" applyNumberFormat="1" applyFont="1" applyFill="1" applyBorder="1" applyAlignment="1" applyProtection="1">
      <alignment horizontal="center" vertical="top" wrapText="1"/>
      <protection hidden="1"/>
    </xf>
    <xf numFmtId="166" fontId="37" fillId="6" borderId="0" xfId="0" applyNumberFormat="1" applyFont="1" applyFill="1" applyBorder="1" applyAlignment="1" applyProtection="1">
      <alignment horizontal="center"/>
      <protection hidden="1"/>
    </xf>
    <xf numFmtId="2" fontId="0" fillId="7" borderId="0" xfId="0" applyNumberFormat="1" applyFont="1" applyFill="1" applyBorder="1" applyProtection="1">
      <protection hidden="1"/>
    </xf>
    <xf numFmtId="0" fontId="0" fillId="7" borderId="0" xfId="0" applyFont="1" applyFill="1" applyBorder="1" applyProtection="1">
      <protection hidden="1"/>
    </xf>
    <xf numFmtId="0" fontId="28" fillId="0" borderId="20" xfId="0" applyFont="1" applyBorder="1" applyAlignment="1" applyProtection="1">
      <alignment horizontal="center"/>
      <protection hidden="1"/>
    </xf>
    <xf numFmtId="0" fontId="28" fillId="0" borderId="22" xfId="0" applyFont="1" applyFill="1" applyBorder="1" applyAlignment="1" applyProtection="1">
      <alignment horizontal="center"/>
      <protection hidden="1"/>
    </xf>
    <xf numFmtId="0" fontId="28" fillId="0" borderId="20" xfId="0" applyFont="1" applyFill="1" applyBorder="1" applyAlignment="1" applyProtection="1">
      <alignment horizontal="center"/>
      <protection hidden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8" fillId="0" borderId="34" xfId="0" applyFont="1" applyFill="1" applyBorder="1" applyAlignment="1" applyProtection="1">
      <alignment horizontal="center"/>
      <protection hidden="1"/>
    </xf>
    <xf numFmtId="0" fontId="19" fillId="6" borderId="88" xfId="0" applyFont="1" applyFill="1" applyBorder="1" applyAlignment="1" applyProtection="1">
      <alignment horizontal="center" vertical="center" wrapText="1"/>
      <protection hidden="1"/>
    </xf>
    <xf numFmtId="0" fontId="30" fillId="7" borderId="89" xfId="0" applyFont="1" applyFill="1" applyBorder="1" applyAlignment="1">
      <alignment horizontal="center" vertical="center" wrapText="1"/>
    </xf>
    <xf numFmtId="0" fontId="28" fillId="7" borderId="90" xfId="0" applyFont="1" applyFill="1" applyBorder="1" applyAlignment="1">
      <alignment horizontal="center" vertical="center" wrapText="1"/>
    </xf>
    <xf numFmtId="0" fontId="37" fillId="7" borderId="89" xfId="0" applyFont="1" applyFill="1" applyBorder="1" applyAlignment="1">
      <alignment horizontal="center" vertical="center" wrapText="1"/>
    </xf>
    <xf numFmtId="0" fontId="28" fillId="6" borderId="91" xfId="0" applyFont="1" applyFill="1" applyBorder="1" applyAlignment="1" applyProtection="1">
      <alignment horizontal="center"/>
      <protection hidden="1"/>
    </xf>
    <xf numFmtId="166" fontId="19" fillId="7" borderId="91" xfId="0" applyNumberFormat="1" applyFont="1" applyFill="1" applyBorder="1" applyAlignment="1" applyProtection="1">
      <alignment horizontal="center" vertical="top" wrapText="1"/>
      <protection hidden="1"/>
    </xf>
    <xf numFmtId="166" fontId="37" fillId="6" borderId="92" xfId="0" applyNumberFormat="1" applyFont="1" applyFill="1" applyBorder="1" applyAlignment="1" applyProtection="1">
      <alignment horizontal="center"/>
      <protection hidden="1"/>
    </xf>
    <xf numFmtId="167" fontId="19" fillId="0" borderId="76" xfId="0" applyNumberFormat="1" applyFont="1" applyBorder="1" applyAlignment="1" applyProtection="1">
      <alignment horizontal="center" vertical="top" wrapText="1"/>
      <protection hidden="1"/>
    </xf>
    <xf numFmtId="0" fontId="28" fillId="0" borderId="93" xfId="0" applyFont="1" applyBorder="1" applyAlignment="1" applyProtection="1">
      <alignment horizontal="center"/>
      <protection hidden="1"/>
    </xf>
    <xf numFmtId="166" fontId="19" fillId="0" borderId="78" xfId="0" applyNumberFormat="1" applyFont="1" applyBorder="1" applyAlignment="1" applyProtection="1">
      <alignment horizontal="center" vertical="top" wrapText="1"/>
      <protection hidden="1"/>
    </xf>
    <xf numFmtId="167" fontId="19" fillId="0" borderId="83" xfId="0" applyNumberFormat="1" applyFont="1" applyBorder="1" applyAlignment="1" applyProtection="1">
      <alignment horizontal="center" vertical="top" wrapText="1"/>
      <protection hidden="1"/>
    </xf>
    <xf numFmtId="0" fontId="28" fillId="0" borderId="94" xfId="0" applyFont="1" applyBorder="1" applyAlignment="1" applyProtection="1">
      <alignment horizontal="center"/>
      <protection hidden="1"/>
    </xf>
    <xf numFmtId="166" fontId="19" fillId="0" borderId="85" xfId="0" applyNumberFormat="1" applyFont="1" applyBorder="1" applyAlignment="1" applyProtection="1">
      <alignment horizontal="center" vertical="top" wrapText="1"/>
      <protection hidden="1"/>
    </xf>
    <xf numFmtId="166" fontId="37" fillId="0" borderId="95" xfId="0" applyNumberFormat="1" applyFont="1" applyBorder="1" applyAlignment="1" applyProtection="1">
      <alignment horizontal="center"/>
      <protection hidden="1"/>
    </xf>
    <xf numFmtId="0" fontId="28" fillId="0" borderId="96" xfId="0" applyFont="1" applyBorder="1" applyAlignment="1" applyProtection="1">
      <alignment horizontal="center" vertical="top" wrapText="1"/>
      <protection hidden="1"/>
    </xf>
    <xf numFmtId="0" fontId="28" fillId="0" borderId="88" xfId="0" applyFont="1" applyBorder="1" applyAlignment="1" applyProtection="1">
      <alignment horizontal="center" vertical="top" wrapText="1"/>
      <protection hidden="1"/>
    </xf>
    <xf numFmtId="0" fontId="4" fillId="2" borderId="0" xfId="2" applyNumberFormat="1" applyFill="1" applyBorder="1" applyAlignment="1" applyProtection="1"/>
    <xf numFmtId="0" fontId="4" fillId="2" borderId="4" xfId="2" applyNumberFormat="1" applyFill="1" applyBorder="1" applyAlignment="1" applyProtection="1"/>
    <xf numFmtId="166" fontId="37" fillId="0" borderId="97" xfId="0" applyNumberFormat="1" applyFont="1" applyBorder="1" applyAlignment="1" applyProtection="1">
      <alignment horizontal="center"/>
      <protection hidden="1"/>
    </xf>
    <xf numFmtId="166" fontId="37" fillId="4" borderId="97" xfId="0" applyNumberFormat="1" applyFont="1" applyFill="1" applyBorder="1" applyAlignment="1" applyProtection="1">
      <alignment horizontal="center"/>
      <protection hidden="1"/>
    </xf>
    <xf numFmtId="166" fontId="37" fillId="4" borderId="98" xfId="0" applyNumberFormat="1" applyFont="1" applyFill="1" applyBorder="1" applyAlignment="1" applyProtection="1">
      <alignment horizontal="center"/>
      <protection hidden="1"/>
    </xf>
    <xf numFmtId="0" fontId="60" fillId="0" borderId="31" xfId="0" applyFont="1" applyBorder="1" applyAlignment="1" applyProtection="1">
      <alignment horizontal="left"/>
      <protection hidden="1"/>
    </xf>
    <xf numFmtId="0" fontId="20" fillId="0" borderId="31" xfId="0" applyFont="1" applyBorder="1" applyAlignment="1" applyProtection="1">
      <alignment horizontal="center"/>
      <protection hidden="1"/>
    </xf>
    <xf numFmtId="0" fontId="21" fillId="0" borderId="31" xfId="0" applyFont="1" applyBorder="1" applyAlignment="1" applyProtection="1">
      <alignment horizontal="center"/>
      <protection hidden="1"/>
    </xf>
    <xf numFmtId="0" fontId="21" fillId="0" borderId="32" xfId="0" applyFont="1" applyBorder="1" applyAlignment="1" applyProtection="1">
      <alignment horizontal="center"/>
      <protection hidden="1"/>
    </xf>
    <xf numFmtId="2" fontId="37" fillId="0" borderId="32" xfId="0" applyNumberFormat="1" applyFont="1" applyBorder="1" applyAlignment="1" applyProtection="1">
      <alignment horizontal="center"/>
      <protection hidden="1"/>
    </xf>
    <xf numFmtId="1" fontId="37" fillId="0" borderId="31" xfId="0" applyNumberFormat="1" applyFont="1" applyBorder="1" applyAlignment="1" applyProtection="1">
      <alignment horizontal="center"/>
      <protection hidden="1"/>
    </xf>
    <xf numFmtId="166" fontId="60" fillId="0" borderId="31" xfId="0" applyNumberFormat="1" applyFont="1" applyBorder="1" applyAlignment="1" applyProtection="1">
      <alignment horizontal="center"/>
      <protection hidden="1"/>
    </xf>
    <xf numFmtId="14" fontId="49" fillId="0" borderId="0" xfId="2" applyNumberFormat="1" applyFont="1" applyFill="1" applyBorder="1" applyAlignment="1">
      <alignment horizontal="left"/>
    </xf>
    <xf numFmtId="0" fontId="64" fillId="8" borderId="38" xfId="0" applyFont="1" applyFill="1" applyBorder="1" applyAlignment="1">
      <alignment horizontal="center" vertical="center"/>
    </xf>
    <xf numFmtId="0" fontId="0" fillId="0" borderId="9" xfId="0" applyBorder="1"/>
    <xf numFmtId="0" fontId="64" fillId="0" borderId="99" xfId="0" applyFont="1" applyFill="1" applyBorder="1" applyAlignment="1">
      <alignment horizontal="center" vertical="top" wrapText="1"/>
    </xf>
    <xf numFmtId="0" fontId="66" fillId="0" borderId="100" xfId="0" applyFont="1" applyFill="1" applyBorder="1" applyAlignment="1">
      <alignment horizontal="center" vertical="top" wrapText="1"/>
    </xf>
    <xf numFmtId="0" fontId="66" fillId="0" borderId="101" xfId="0" applyFont="1" applyFill="1" applyBorder="1" applyAlignment="1">
      <alignment horizontal="center" vertical="top" wrapText="1"/>
    </xf>
    <xf numFmtId="0" fontId="64" fillId="0" borderId="102" xfId="0" applyFont="1" applyFill="1" applyBorder="1" applyAlignment="1">
      <alignment horizontal="center" vertical="top" wrapText="1"/>
    </xf>
    <xf numFmtId="0" fontId="19" fillId="0" borderId="103" xfId="0" applyFont="1" applyFill="1" applyBorder="1" applyAlignment="1">
      <alignment horizontal="center"/>
    </xf>
    <xf numFmtId="0" fontId="66" fillId="0" borderId="104" xfId="0" applyFont="1" applyFill="1" applyBorder="1" applyAlignment="1">
      <alignment horizontal="center" vertical="top" wrapText="1"/>
    </xf>
    <xf numFmtId="0" fontId="66" fillId="0" borderId="105" xfId="0" applyFont="1" applyFill="1" applyBorder="1" applyAlignment="1">
      <alignment horizontal="center" vertical="top" wrapText="1"/>
    </xf>
    <xf numFmtId="0" fontId="79" fillId="0" borderId="106" xfId="0" applyFont="1" applyFill="1" applyBorder="1" applyAlignment="1">
      <alignment horizontal="center" vertical="top" wrapText="1"/>
    </xf>
    <xf numFmtId="0" fontId="79" fillId="0" borderId="102" xfId="0" applyFont="1" applyFill="1" applyBorder="1" applyAlignment="1">
      <alignment horizontal="center" vertical="top" wrapText="1"/>
    </xf>
    <xf numFmtId="0" fontId="79" fillId="0" borderId="103" xfId="0" applyFont="1" applyFill="1" applyBorder="1" applyAlignment="1">
      <alignment horizontal="center" vertical="top" wrapText="1"/>
    </xf>
    <xf numFmtId="0" fontId="79" fillId="0" borderId="107" xfId="0" applyFont="1" applyFill="1" applyBorder="1" applyAlignment="1">
      <alignment horizontal="center" vertical="top" wrapText="1"/>
    </xf>
    <xf numFmtId="0" fontId="79" fillId="0" borderId="108" xfId="0" applyFont="1" applyFill="1" applyBorder="1" applyAlignment="1">
      <alignment horizontal="center" vertical="top" wrapText="1"/>
    </xf>
    <xf numFmtId="0" fontId="79" fillId="0" borderId="109" xfId="0" applyFont="1" applyFill="1" applyBorder="1" applyAlignment="1">
      <alignment horizontal="center" vertical="top" wrapText="1"/>
    </xf>
    <xf numFmtId="168" fontId="21" fillId="0" borderId="110" xfId="0" applyNumberFormat="1" applyFont="1" applyFill="1" applyBorder="1" applyAlignment="1">
      <alignment horizontal="center" vertical="center"/>
    </xf>
    <xf numFmtId="168" fontId="21" fillId="0" borderId="111" xfId="0" applyNumberFormat="1" applyFont="1" applyFill="1" applyBorder="1" applyAlignment="1">
      <alignment horizontal="center" vertical="center"/>
    </xf>
    <xf numFmtId="168" fontId="21" fillId="0" borderId="112" xfId="0" applyNumberFormat="1" applyFont="1" applyFill="1" applyBorder="1" applyAlignment="1">
      <alignment horizontal="center" vertical="center"/>
    </xf>
    <xf numFmtId="0" fontId="17" fillId="9" borderId="113" xfId="0" applyFont="1" applyFill="1" applyBorder="1" applyAlignment="1">
      <alignment horizontal="center" wrapText="1"/>
    </xf>
    <xf numFmtId="0" fontId="37" fillId="9" borderId="114" xfId="0" applyFont="1" applyFill="1" applyBorder="1" applyAlignment="1">
      <alignment horizontal="center" wrapText="1"/>
    </xf>
    <xf numFmtId="0" fontId="21" fillId="9" borderId="115" xfId="0" applyFont="1" applyFill="1" applyBorder="1" applyAlignment="1">
      <alignment horizontal="center" wrapText="1"/>
    </xf>
    <xf numFmtId="0" fontId="29" fillId="9" borderId="116" xfId="0" applyFont="1" applyFill="1" applyBorder="1" applyAlignment="1">
      <alignment horizontal="center" wrapText="1"/>
    </xf>
    <xf numFmtId="0" fontId="21" fillId="9" borderId="117" xfId="0" applyFont="1" applyFill="1" applyBorder="1" applyAlignment="1">
      <alignment horizontal="center" wrapText="1"/>
    </xf>
    <xf numFmtId="0" fontId="29" fillId="9" borderId="54" xfId="0" applyFont="1" applyFill="1" applyBorder="1" applyAlignment="1">
      <alignment horizontal="center" wrapText="1"/>
    </xf>
    <xf numFmtId="0" fontId="21" fillId="9" borderId="118" xfId="0" applyFont="1" applyFill="1" applyBorder="1" applyAlignment="1">
      <alignment horizontal="center" wrapText="1"/>
    </xf>
    <xf numFmtId="0" fontId="29" fillId="9" borderId="65" xfId="0" applyFont="1" applyFill="1" applyBorder="1" applyAlignment="1">
      <alignment horizontal="center" wrapText="1"/>
    </xf>
    <xf numFmtId="0" fontId="23" fillId="9" borderId="0" xfId="0" applyFont="1" applyFill="1"/>
    <xf numFmtId="0" fontId="0" fillId="9" borderId="0" xfId="0" applyFill="1" applyAlignment="1">
      <alignment horizontal="center"/>
    </xf>
    <xf numFmtId="0" fontId="0" fillId="0" borderId="119" xfId="0" applyBorder="1"/>
    <xf numFmtId="166" fontId="8" fillId="0" borderId="38" xfId="0" applyNumberFormat="1" applyFont="1" applyBorder="1" applyAlignment="1" applyProtection="1">
      <alignment horizontal="center"/>
      <protection hidden="1"/>
    </xf>
    <xf numFmtId="0" fontId="79" fillId="0" borderId="0" xfId="0" applyFont="1" applyFill="1" applyBorder="1" applyAlignment="1">
      <alignment horizontal="center" vertical="top" wrapText="1"/>
    </xf>
    <xf numFmtId="0" fontId="30" fillId="0" borderId="0" xfId="0" applyFont="1" applyProtection="1"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30" fillId="0" borderId="0" xfId="0" applyFont="1" applyAlignment="1">
      <alignment horizontal="left" indent="1"/>
    </xf>
    <xf numFmtId="0" fontId="60" fillId="10" borderId="10" xfId="0" applyFont="1" applyFill="1" applyBorder="1" applyAlignment="1" applyProtection="1">
      <alignment horizontal="left"/>
      <protection hidden="1"/>
    </xf>
    <xf numFmtId="0" fontId="20" fillId="8" borderId="19" xfId="0" applyFont="1" applyFill="1" applyBorder="1" applyAlignment="1" applyProtection="1">
      <alignment horizontal="center"/>
      <protection hidden="1"/>
    </xf>
    <xf numFmtId="0" fontId="21" fillId="8" borderId="19" xfId="0" applyFont="1" applyFill="1" applyBorder="1" applyAlignment="1" applyProtection="1">
      <alignment horizontal="center"/>
      <protection hidden="1"/>
    </xf>
    <xf numFmtId="0" fontId="21" fillId="8" borderId="21" xfId="0" applyFont="1" applyFill="1" applyBorder="1" applyAlignment="1" applyProtection="1">
      <alignment horizontal="center"/>
      <protection hidden="1"/>
    </xf>
    <xf numFmtId="2" fontId="37" fillId="8" borderId="21" xfId="0" applyNumberFormat="1" applyFont="1" applyFill="1" applyBorder="1" applyAlignment="1" applyProtection="1">
      <alignment horizontal="center"/>
      <protection hidden="1"/>
    </xf>
    <xf numFmtId="1" fontId="37" fillId="8" borderId="19" xfId="0" applyNumberFormat="1" applyFont="1" applyFill="1" applyBorder="1" applyAlignment="1" applyProtection="1">
      <alignment horizontal="center"/>
      <protection hidden="1"/>
    </xf>
    <xf numFmtId="166" fontId="60" fillId="8" borderId="19" xfId="0" applyNumberFormat="1" applyFont="1" applyFill="1" applyBorder="1" applyAlignment="1" applyProtection="1">
      <alignment horizontal="center"/>
      <protection hidden="1"/>
    </xf>
    <xf numFmtId="167" fontId="28" fillId="0" borderId="26" xfId="0" applyNumberFormat="1" applyFont="1" applyBorder="1" applyAlignment="1">
      <alignment horizontal="center"/>
    </xf>
    <xf numFmtId="0" fontId="17" fillId="0" borderId="19" xfId="0" applyFont="1" applyBorder="1"/>
    <xf numFmtId="0" fontId="17" fillId="0" borderId="35" xfId="0" applyFont="1" applyFill="1" applyBorder="1" applyAlignment="1">
      <alignment horizontal="center"/>
    </xf>
    <xf numFmtId="166" fontId="17" fillId="0" borderId="19" xfId="0" applyNumberFormat="1" applyFont="1" applyFill="1" applyBorder="1" applyAlignment="1">
      <alignment horizontal="center"/>
    </xf>
    <xf numFmtId="166" fontId="17" fillId="0" borderId="37" xfId="0" applyNumberFormat="1" applyFont="1" applyFill="1" applyBorder="1" applyAlignment="1">
      <alignment horizontal="center"/>
    </xf>
    <xf numFmtId="0" fontId="17" fillId="0" borderId="10" xfId="0" applyFont="1" applyBorder="1"/>
    <xf numFmtId="166" fontId="17" fillId="0" borderId="1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6" fontId="17" fillId="0" borderId="39" xfId="0" applyNumberFormat="1" applyFont="1" applyFill="1" applyBorder="1" applyAlignment="1">
      <alignment horizontal="center"/>
    </xf>
    <xf numFmtId="0" fontId="17" fillId="0" borderId="35" xfId="0" applyFont="1" applyBorder="1" applyAlignment="1">
      <alignment horizontal="center"/>
    </xf>
    <xf numFmtId="166" fontId="17" fillId="0" borderId="10" xfId="0" applyNumberFormat="1" applyFont="1" applyBorder="1" applyAlignment="1">
      <alignment horizontal="center"/>
    </xf>
    <xf numFmtId="166" fontId="17" fillId="0" borderId="37" xfId="0" applyNumberFormat="1" applyFont="1" applyBorder="1" applyAlignment="1">
      <alignment horizontal="center"/>
    </xf>
    <xf numFmtId="0" fontId="17" fillId="0" borderId="10" xfId="0" applyFont="1" applyFill="1" applyBorder="1"/>
    <xf numFmtId="0" fontId="17" fillId="0" borderId="10" xfId="0" applyFont="1" applyFill="1" applyBorder="1" applyAlignment="1">
      <alignment horizontal="center"/>
    </xf>
    <xf numFmtId="0" fontId="17" fillId="0" borderId="0" xfId="0" applyNumberFormat="1" applyFont="1" applyAlignment="1">
      <alignment horizontal="center"/>
    </xf>
    <xf numFmtId="166" fontId="17" fillId="0" borderId="35" xfId="0" applyNumberFormat="1" applyFont="1" applyFill="1" applyBorder="1"/>
    <xf numFmtId="0" fontId="17" fillId="0" borderId="11" xfId="0" applyFont="1" applyBorder="1"/>
    <xf numFmtId="0" fontId="17" fillId="0" borderId="11" xfId="0" applyFont="1" applyFill="1" applyBorder="1" applyAlignment="1">
      <alignment horizontal="center"/>
    </xf>
    <xf numFmtId="0" fontId="17" fillId="0" borderId="31" xfId="0" applyFont="1" applyBorder="1"/>
    <xf numFmtId="0" fontId="17" fillId="0" borderId="31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166" fontId="17" fillId="0" borderId="31" xfId="0" applyNumberFormat="1" applyFont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66" fontId="17" fillId="0" borderId="19" xfId="0" applyNumberFormat="1" applyFont="1" applyBorder="1"/>
    <xf numFmtId="0" fontId="17" fillId="0" borderId="0" xfId="0" applyFont="1" applyAlignment="1">
      <alignment horizontal="center"/>
    </xf>
    <xf numFmtId="166" fontId="17" fillId="0" borderId="11" xfId="0" applyNumberFormat="1" applyFont="1" applyBorder="1"/>
    <xf numFmtId="166" fontId="34" fillId="0" borderId="11" xfId="0" applyNumberFormat="1" applyFont="1" applyBorder="1"/>
    <xf numFmtId="0" fontId="17" fillId="0" borderId="11" xfId="0" applyFont="1" applyBorder="1" applyAlignment="1">
      <alignment horizontal="center"/>
    </xf>
    <xf numFmtId="166" fontId="17" fillId="0" borderId="11" xfId="0" applyNumberFormat="1" applyFont="1" applyBorder="1" applyAlignment="1">
      <alignment horizontal="center"/>
    </xf>
    <xf numFmtId="166" fontId="34" fillId="0" borderId="31" xfId="0" applyNumberFormat="1" applyFont="1" applyBorder="1"/>
    <xf numFmtId="166" fontId="17" fillId="0" borderId="31" xfId="0" applyNumberFormat="1" applyFont="1" applyBorder="1"/>
    <xf numFmtId="165" fontId="17" fillId="0" borderId="31" xfId="0" applyNumberFormat="1" applyFont="1" applyBorder="1" applyAlignment="1">
      <alignment horizontal="center"/>
    </xf>
    <xf numFmtId="0" fontId="17" fillId="0" borderId="12" xfId="0" applyFont="1" applyBorder="1"/>
    <xf numFmtId="166" fontId="17" fillId="0" borderId="12" xfId="0" applyNumberFormat="1" applyFont="1" applyBorder="1"/>
    <xf numFmtId="165" fontId="17" fillId="0" borderId="12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66" fontId="17" fillId="0" borderId="12" xfId="0" applyNumberFormat="1" applyFont="1" applyFill="1" applyBorder="1" applyAlignment="1">
      <alignment horizontal="center"/>
    </xf>
    <xf numFmtId="0" fontId="62" fillId="3" borderId="13" xfId="0" applyFont="1" applyFill="1" applyBorder="1" applyAlignment="1">
      <alignment horizontal="center" vertical="center" wrapText="1"/>
    </xf>
    <xf numFmtId="14" fontId="26" fillId="0" borderId="0" xfId="1" applyNumberFormat="1" applyFont="1" applyFill="1" applyBorder="1" applyAlignment="1">
      <alignment horizontal="left"/>
    </xf>
    <xf numFmtId="168" fontId="0" fillId="0" borderId="0" xfId="0" applyNumberForma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68" fontId="17" fillId="9" borderId="120" xfId="0" applyNumberFormat="1" applyFont="1" applyFill="1" applyBorder="1" applyAlignment="1">
      <alignment horizontal="center" wrapText="1"/>
    </xf>
    <xf numFmtId="168" fontId="37" fillId="9" borderId="112" xfId="0" applyNumberFormat="1" applyFont="1" applyFill="1" applyBorder="1" applyAlignment="1">
      <alignment horizontal="center" wrapText="1"/>
    </xf>
    <xf numFmtId="168" fontId="21" fillId="0" borderId="121" xfId="0" applyNumberFormat="1" applyFont="1" applyFill="1" applyBorder="1" applyAlignment="1">
      <alignment horizontal="center"/>
    </xf>
    <xf numFmtId="168" fontId="21" fillId="0" borderId="111" xfId="0" applyNumberFormat="1" applyFont="1" applyFill="1" applyBorder="1" applyAlignment="1">
      <alignment horizontal="center"/>
    </xf>
    <xf numFmtId="168" fontId="21" fillId="0" borderId="112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37" fillId="9" borderId="122" xfId="0" applyNumberFormat="1" applyFont="1" applyFill="1" applyBorder="1" applyAlignment="1">
      <alignment horizontal="center" wrapText="1"/>
    </xf>
    <xf numFmtId="168" fontId="21" fillId="0" borderId="123" xfId="0" applyNumberFormat="1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 vertical="center"/>
    </xf>
    <xf numFmtId="168" fontId="21" fillId="0" borderId="110" xfId="0" applyNumberFormat="1" applyFont="1" applyFill="1" applyBorder="1" applyAlignment="1">
      <alignment horizontal="center"/>
    </xf>
    <xf numFmtId="168" fontId="21" fillId="0" borderId="124" xfId="0" applyNumberFormat="1" applyFont="1" applyFill="1" applyBorder="1" applyAlignment="1">
      <alignment horizontal="center"/>
    </xf>
    <xf numFmtId="168" fontId="37" fillId="9" borderId="124" xfId="0" applyNumberFormat="1" applyFont="1" applyFill="1" applyBorder="1" applyAlignment="1">
      <alignment horizontal="center" wrapText="1"/>
    </xf>
    <xf numFmtId="168" fontId="19" fillId="0" borderId="120" xfId="0" applyNumberFormat="1" applyFont="1" applyFill="1" applyBorder="1" applyAlignment="1">
      <alignment horizontal="center"/>
    </xf>
    <xf numFmtId="168" fontId="19" fillId="0" borderId="111" xfId="0" applyNumberFormat="1" applyFont="1" applyFill="1" applyBorder="1" applyAlignment="1">
      <alignment horizontal="center"/>
    </xf>
    <xf numFmtId="168" fontId="19" fillId="0" borderId="112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 wrapText="1"/>
    </xf>
    <xf numFmtId="168" fontId="0" fillId="0" borderId="0" xfId="0" applyNumberFormat="1" applyAlignment="1">
      <alignment horizontal="center" wrapText="1"/>
    </xf>
    <xf numFmtId="0" fontId="28" fillId="0" borderId="4" xfId="0" applyFont="1" applyFill="1" applyBorder="1" applyAlignment="1" applyProtection="1">
      <alignment horizontal="center"/>
      <protection hidden="1"/>
    </xf>
    <xf numFmtId="168" fontId="82" fillId="0" borderId="0" xfId="0" applyNumberFormat="1" applyFont="1" applyFill="1" applyAlignment="1">
      <alignment horizontal="center"/>
    </xf>
    <xf numFmtId="0" fontId="64" fillId="8" borderId="3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6" fontId="19" fillId="0" borderId="12" xfId="0" applyNumberFormat="1" applyFont="1" applyBorder="1" applyAlignment="1" applyProtection="1">
      <alignment horizontal="center" vertical="top" wrapText="1"/>
      <protection hidden="1"/>
    </xf>
    <xf numFmtId="0" fontId="60" fillId="8" borderId="30" xfId="0" applyFont="1" applyFill="1" applyBorder="1" applyAlignment="1" applyProtection="1">
      <alignment horizontal="left"/>
      <protection hidden="1"/>
    </xf>
    <xf numFmtId="0" fontId="20" fillId="8" borderId="9" xfId="0" applyFont="1" applyFill="1" applyBorder="1" applyAlignment="1" applyProtection="1">
      <alignment horizontal="center"/>
      <protection hidden="1"/>
    </xf>
    <xf numFmtId="0" fontId="21" fillId="8" borderId="9" xfId="0" applyFont="1" applyFill="1" applyBorder="1" applyAlignment="1" applyProtection="1">
      <alignment horizontal="center"/>
      <protection hidden="1"/>
    </xf>
    <xf numFmtId="0" fontId="21" fillId="8" borderId="14" xfId="0" applyFont="1" applyFill="1" applyBorder="1" applyAlignment="1" applyProtection="1">
      <alignment horizontal="center"/>
      <protection hidden="1"/>
    </xf>
    <xf numFmtId="2" fontId="37" fillId="8" borderId="14" xfId="0" applyNumberFormat="1" applyFont="1" applyFill="1" applyBorder="1" applyAlignment="1" applyProtection="1">
      <alignment horizontal="center"/>
      <protection hidden="1"/>
    </xf>
    <xf numFmtId="1" fontId="37" fillId="8" borderId="9" xfId="0" applyNumberFormat="1" applyFont="1" applyFill="1" applyBorder="1" applyAlignment="1" applyProtection="1">
      <alignment horizontal="center"/>
      <protection hidden="1"/>
    </xf>
    <xf numFmtId="166" fontId="60" fillId="8" borderId="9" xfId="0" applyNumberFormat="1" applyFont="1" applyFill="1" applyBorder="1" applyAlignment="1" applyProtection="1">
      <alignment horizontal="center"/>
      <protection hidden="1"/>
    </xf>
    <xf numFmtId="0" fontId="28" fillId="0" borderId="3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>
      <alignment horizontal="center" vertical="center" wrapText="1"/>
    </xf>
    <xf numFmtId="0" fontId="4" fillId="2" borderId="0" xfId="2" applyNumberFormat="1" applyFill="1" applyBorder="1" applyAlignment="1" applyProtection="1">
      <alignment wrapText="1"/>
    </xf>
    <xf numFmtId="166" fontId="19" fillId="0" borderId="12" xfId="0" applyNumberFormat="1" applyFont="1" applyBorder="1" applyAlignment="1" applyProtection="1">
      <alignment horizontal="center" vertical="top" wrapText="1"/>
      <protection hidden="1"/>
    </xf>
    <xf numFmtId="166" fontId="17" fillId="3" borderId="9" xfId="0" applyNumberFormat="1" applyFont="1" applyFill="1" applyBorder="1" applyAlignment="1" applyProtection="1">
      <alignment horizontal="center" vertical="center" wrapText="1"/>
      <protection hidden="1"/>
    </xf>
    <xf numFmtId="167" fontId="29" fillId="0" borderId="9" xfId="0" applyNumberFormat="1" applyFont="1" applyBorder="1" applyAlignment="1" applyProtection="1">
      <alignment horizontal="center" vertical="center"/>
      <protection hidden="1"/>
    </xf>
    <xf numFmtId="166" fontId="19" fillId="0" borderId="19" xfId="0" applyNumberFormat="1" applyFont="1" applyBorder="1" applyAlignment="1" applyProtection="1">
      <alignment horizontal="center" vertical="top"/>
      <protection hidden="1"/>
    </xf>
    <xf numFmtId="166" fontId="19" fillId="0" borderId="11" xfId="0" applyNumberFormat="1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>
      <alignment wrapText="1"/>
    </xf>
    <xf numFmtId="0" fontId="28" fillId="0" borderId="125" xfId="0" applyFont="1" applyFill="1" applyBorder="1" applyAlignment="1" applyProtection="1">
      <alignment horizontal="center" vertical="center"/>
      <protection hidden="1"/>
    </xf>
    <xf numFmtId="0" fontId="0" fillId="0" borderId="8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8" fillId="0" borderId="8" xfId="0" applyFont="1" applyBorder="1" applyAlignment="1" applyProtection="1">
      <alignment horizontal="center" vertical="center" wrapText="1"/>
      <protection hidden="1"/>
    </xf>
    <xf numFmtId="0" fontId="28" fillId="0" borderId="63" xfId="0" applyFont="1" applyBorder="1" applyAlignment="1" applyProtection="1">
      <alignment horizontal="center" vertical="center" wrapText="1"/>
      <protection hidden="1"/>
    </xf>
    <xf numFmtId="0" fontId="28" fillId="0" borderId="17" xfId="0" applyFont="1" applyBorder="1" applyAlignment="1" applyProtection="1">
      <alignment horizontal="center" vertical="center"/>
      <protection hidden="1"/>
    </xf>
    <xf numFmtId="0" fontId="28" fillId="0" borderId="9" xfId="0" applyFont="1" applyBorder="1" applyAlignment="1" applyProtection="1">
      <alignment horizontal="center" vertical="center"/>
      <protection hidden="1"/>
    </xf>
    <xf numFmtId="0" fontId="19" fillId="0" borderId="96" xfId="0" applyFont="1" applyBorder="1" applyAlignment="1" applyProtection="1">
      <alignment horizontal="center" vertical="center" wrapText="1"/>
      <protection hidden="1"/>
    </xf>
    <xf numFmtId="0" fontId="19" fillId="0" borderId="86" xfId="0" applyFont="1" applyBorder="1" applyAlignment="1" applyProtection="1">
      <alignment horizontal="center" vertical="center" wrapText="1"/>
      <protection hidden="1"/>
    </xf>
    <xf numFmtId="0" fontId="37" fillId="0" borderId="67" xfId="0" applyFont="1" applyBorder="1" applyAlignment="1" applyProtection="1">
      <alignment horizontal="center" vertical="center" wrapText="1"/>
      <protection hidden="1"/>
    </xf>
    <xf numFmtId="0" fontId="37" fillId="0" borderId="87" xfId="0" applyFont="1" applyBorder="1" applyAlignment="1" applyProtection="1">
      <alignment horizontal="center" vertical="center" wrapText="1"/>
      <protection hidden="1"/>
    </xf>
    <xf numFmtId="0" fontId="28" fillId="0" borderId="2" xfId="0" applyFont="1" applyBorder="1" applyAlignment="1" applyProtection="1">
      <alignment horizontal="center" vertical="center" wrapText="1"/>
      <protection hidden="1"/>
    </xf>
    <xf numFmtId="0" fontId="28" fillId="0" borderId="7" xfId="0" applyFont="1" applyBorder="1" applyAlignment="1" applyProtection="1">
      <alignment horizontal="center" vertical="center" wrapText="1"/>
      <protection hidden="1"/>
    </xf>
    <xf numFmtId="167" fontId="19" fillId="0" borderId="67" xfId="0" applyNumberFormat="1" applyFont="1" applyBorder="1" applyAlignment="1" applyProtection="1">
      <alignment horizontal="center" vertical="center" wrapText="1"/>
      <protection hidden="1"/>
    </xf>
    <xf numFmtId="167" fontId="19" fillId="0" borderId="87" xfId="0" applyNumberFormat="1" applyFont="1" applyBorder="1" applyAlignment="1" applyProtection="1">
      <alignment horizontal="center" vertical="center" wrapText="1"/>
      <protection hidden="1"/>
    </xf>
    <xf numFmtId="0" fontId="28" fillId="0" borderId="1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37" fillId="0" borderId="127" xfId="0" applyFont="1" applyBorder="1" applyAlignment="1">
      <alignment horizontal="center" vertical="center" wrapText="1"/>
    </xf>
    <xf numFmtId="0" fontId="37" fillId="0" borderId="128" xfId="0" applyFont="1" applyBorder="1" applyAlignment="1">
      <alignment horizontal="center" vertical="center" wrapText="1"/>
    </xf>
    <xf numFmtId="0" fontId="37" fillId="0" borderId="129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/>
      <protection hidden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  <protection hidden="1"/>
    </xf>
    <xf numFmtId="0" fontId="30" fillId="0" borderId="3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28" fillId="0" borderId="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47" fillId="0" borderId="0" xfId="3" applyFont="1" applyFill="1" applyBorder="1" applyAlignment="1" applyProtection="1">
      <alignment horizontal="center"/>
      <protection hidden="1"/>
    </xf>
    <xf numFmtId="0" fontId="29" fillId="0" borderId="19" xfId="3" applyFont="1" applyFill="1" applyBorder="1" applyAlignment="1" applyProtection="1">
      <alignment horizontal="center" vertical="center" wrapText="1"/>
      <protection hidden="1"/>
    </xf>
    <xf numFmtId="0" fontId="29" fillId="0" borderId="12" xfId="3" applyFont="1" applyFill="1" applyBorder="1" applyAlignment="1" applyProtection="1">
      <alignment horizontal="center" vertical="center" wrapText="1"/>
      <protection hidden="1"/>
    </xf>
    <xf numFmtId="0" fontId="48" fillId="0" borderId="0" xfId="3" applyFont="1" applyFill="1" applyBorder="1" applyAlignment="1" applyProtection="1">
      <alignment horizontal="center" vertical="center" wrapText="1"/>
      <protection hidden="1"/>
    </xf>
    <xf numFmtId="167" fontId="48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37" fillId="0" borderId="21" xfId="3" applyFont="1" applyFill="1" applyBorder="1" applyAlignment="1" applyProtection="1">
      <alignment horizontal="center" vertical="center" wrapText="1"/>
      <protection hidden="1"/>
    </xf>
    <xf numFmtId="167" fontId="48" fillId="0" borderId="0" xfId="3" applyNumberFormat="1" applyFont="1" applyBorder="1" applyAlignment="1" applyProtection="1">
      <alignment horizontal="center" vertical="top" wrapText="1"/>
      <protection hidden="1"/>
    </xf>
    <xf numFmtId="0" fontId="32" fillId="0" borderId="9" xfId="3" applyFont="1" applyFill="1" applyBorder="1" applyAlignment="1">
      <alignment horizontal="center" wrapText="1"/>
    </xf>
    <xf numFmtId="0" fontId="57" fillId="0" borderId="0" xfId="3" applyFont="1" applyBorder="1" applyAlignment="1">
      <alignment horizontal="center"/>
    </xf>
    <xf numFmtId="0" fontId="32" fillId="0" borderId="14" xfId="3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61" fillId="4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7" fontId="47" fillId="0" borderId="0" xfId="3" applyNumberFormat="1" applyFont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>
      <alignment horizontal="center"/>
    </xf>
    <xf numFmtId="0" fontId="15" fillId="0" borderId="7" xfId="3" applyFont="1" applyBorder="1" applyAlignment="1" applyProtection="1">
      <alignment horizontal="left"/>
      <protection hidden="1"/>
    </xf>
    <xf numFmtId="166" fontId="17" fillId="3" borderId="19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70" fillId="0" borderId="0" xfId="0" applyFont="1" applyBorder="1" applyAlignment="1">
      <alignment horizontal="left" wrapText="1"/>
    </xf>
    <xf numFmtId="0" fontId="17" fillId="9" borderId="130" xfId="0" applyFont="1" applyFill="1" applyBorder="1" applyAlignment="1">
      <alignment horizontal="center" vertical="center" wrapText="1"/>
    </xf>
    <xf numFmtId="0" fontId="17" fillId="9" borderId="55" xfId="0" applyFont="1" applyFill="1" applyBorder="1" applyAlignment="1">
      <alignment horizontal="center" vertical="center" wrapText="1"/>
    </xf>
    <xf numFmtId="0" fontId="17" fillId="9" borderId="43" xfId="0" applyFont="1" applyFill="1" applyBorder="1" applyAlignment="1">
      <alignment horizontal="center" vertical="center" wrapText="1"/>
    </xf>
    <xf numFmtId="0" fontId="17" fillId="9" borderId="131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32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/>
    </xf>
    <xf numFmtId="0" fontId="37" fillId="3" borderId="43" xfId="0" applyFont="1" applyFill="1" applyBorder="1" applyAlignment="1">
      <alignment horizontal="center" wrapText="1"/>
    </xf>
    <xf numFmtId="0" fontId="21" fillId="3" borderId="56" xfId="0" applyFont="1" applyFill="1" applyBorder="1" applyAlignment="1">
      <alignment horizontal="center"/>
    </xf>
    <xf numFmtId="0" fontId="46" fillId="0" borderId="0" xfId="0" applyFont="1" applyBorder="1" applyAlignment="1">
      <alignment wrapText="1"/>
    </xf>
    <xf numFmtId="0" fontId="18" fillId="3" borderId="132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 wrapText="1"/>
    </xf>
    <xf numFmtId="0" fontId="20" fillId="3" borderId="56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30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166" fontId="19" fillId="0" borderId="9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73" fillId="0" borderId="0" xfId="0" applyFont="1" applyBorder="1" applyAlignment="1" applyProtection="1">
      <protection hidden="1"/>
    </xf>
    <xf numFmtId="0" fontId="0" fillId="0" borderId="0" xfId="0" applyAlignment="1"/>
    <xf numFmtId="0" fontId="18" fillId="3" borderId="4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horizontal="center" wrapText="1"/>
      <protection hidden="1"/>
    </xf>
    <xf numFmtId="166" fontId="17" fillId="3" borderId="19" xfId="0" applyNumberFormat="1" applyFont="1" applyFill="1" applyBorder="1" applyAlignment="1">
      <alignment horizontal="center" wrapText="1"/>
    </xf>
  </cellXfs>
  <cellStyles count="4">
    <cellStyle name="0,0_x000d__x000a_NA_x000d__x000a_" xfId="1"/>
    <cellStyle name="Гиперссылка" xfId="2" builtinId="8"/>
    <cellStyle name="Обычный" xfId="0" builtinId="0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jpeg"/><Relationship Id="rId3" Type="http://schemas.openxmlformats.org/officeDocument/2006/relationships/image" Target="../media/image24.jpeg"/><Relationship Id="rId7" Type="http://schemas.openxmlformats.org/officeDocument/2006/relationships/image" Target="../media/image27.jpeg"/><Relationship Id="rId2" Type="http://schemas.openxmlformats.org/officeDocument/2006/relationships/image" Target="../media/image23.jpeg"/><Relationship Id="rId1" Type="http://schemas.openxmlformats.org/officeDocument/2006/relationships/image" Target="../media/image12.jpeg"/><Relationship Id="rId6" Type="http://schemas.openxmlformats.org/officeDocument/2006/relationships/image" Target="../media/image18.jpeg"/><Relationship Id="rId5" Type="http://schemas.openxmlformats.org/officeDocument/2006/relationships/image" Target="../media/image26.jpeg"/><Relationship Id="rId4" Type="http://schemas.openxmlformats.org/officeDocument/2006/relationships/image" Target="../media/image2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19050</xdr:rowOff>
    </xdr:from>
    <xdr:to>
      <xdr:col>10</xdr:col>
      <xdr:colOff>257175</xdr:colOff>
      <xdr:row>6</xdr:row>
      <xdr:rowOff>161925</xdr:rowOff>
    </xdr:to>
    <xdr:sp macro="" textlink="" fLocksText="0">
      <xdr:nvSpPr>
        <xdr:cNvPr id="1025" name="Текст 1"/>
        <xdr:cNvSpPr txBox="1">
          <a:spLocks noChangeArrowheads="1"/>
        </xdr:cNvSpPr>
      </xdr:nvSpPr>
      <xdr:spPr bwMode="auto">
        <a:xfrm>
          <a:off x="190500" y="180975"/>
          <a:ext cx="9467850" cy="9525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lnSpc>
              <a:spcPts val="1500"/>
            </a:lnSpc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ООО "Металлические Изделия"</a:t>
          </a:r>
        </a:p>
        <a:p>
          <a:pPr algn="ctr" rtl="0">
            <a:lnSpc>
              <a:spcPts val="1500"/>
            </a:lnSpc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г. Екатеринбург  </a:t>
          </a:r>
          <a:r>
            <a:rPr lang="ru-RU" sz="14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</a:t>
          </a:r>
        </a:p>
        <a:p>
          <a:pPr algn="ctr" rtl="0">
            <a:lnSpc>
              <a:spcPts val="1500"/>
            </a:lnSpc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http://www.mi96.ru/   </a:t>
          </a:r>
        </a:p>
        <a:p>
          <a:pPr algn="ctr" rtl="0">
            <a:lnSpc>
              <a:spcPts val="1400"/>
            </a:lnSpc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lnSpc>
              <a:spcPts val="1400"/>
            </a:lnSpc>
            <a:defRPr sz="1000"/>
          </a:pPr>
          <a:endParaRPr lang="ru-RU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0</xdr:row>
      <xdr:rowOff>152400</xdr:rowOff>
    </xdr:from>
    <xdr:to>
      <xdr:col>8</xdr:col>
      <xdr:colOff>1514475</xdr:colOff>
      <xdr:row>3</xdr:row>
      <xdr:rowOff>133350</xdr:rowOff>
    </xdr:to>
    <xdr:sp macro="" textlink="" fLocksText="0">
      <xdr:nvSpPr>
        <xdr:cNvPr id="12290" name="Текст 1"/>
        <xdr:cNvSpPr txBox="1">
          <a:spLocks noChangeArrowheads="1"/>
        </xdr:cNvSpPr>
      </xdr:nvSpPr>
      <xdr:spPr bwMode="auto">
        <a:xfrm>
          <a:off x="7905750" y="152400"/>
          <a:ext cx="2943225" cy="466725"/>
        </a:xfrm>
        <a:prstGeom prst="rect">
          <a:avLst/>
        </a:prstGeom>
        <a:solidFill>
          <a:srgbClr val="00CC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ru-RU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продукция собственного производства</a:t>
          </a:r>
        </a:p>
      </xdr:txBody>
    </xdr:sp>
    <xdr:clientData/>
  </xdr:twoCellAnchor>
  <xdr:twoCellAnchor>
    <xdr:from>
      <xdr:col>0</xdr:col>
      <xdr:colOff>200025</xdr:colOff>
      <xdr:row>1</xdr:row>
      <xdr:rowOff>0</xdr:rowOff>
    </xdr:from>
    <xdr:to>
      <xdr:col>1</xdr:col>
      <xdr:colOff>600075</xdr:colOff>
      <xdr:row>5</xdr:row>
      <xdr:rowOff>85725</xdr:rowOff>
    </xdr:to>
    <xdr:sp macro="" textlink="" fLocksText="0">
      <xdr:nvSpPr>
        <xdr:cNvPr id="12291" name="Текст 1"/>
        <xdr:cNvSpPr txBox="1">
          <a:spLocks noChangeArrowheads="1"/>
        </xdr:cNvSpPr>
      </xdr:nvSpPr>
      <xdr:spPr bwMode="auto">
        <a:xfrm>
          <a:off x="200025" y="161925"/>
          <a:ext cx="2295525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0</xdr:row>
      <xdr:rowOff>133350</xdr:rowOff>
    </xdr:from>
    <xdr:to>
      <xdr:col>4</xdr:col>
      <xdr:colOff>1162050</xdr:colOff>
      <xdr:row>3</xdr:row>
      <xdr:rowOff>57150</xdr:rowOff>
    </xdr:to>
    <xdr:sp macro="" textlink="" fLocksText="0">
      <xdr:nvSpPr>
        <xdr:cNvPr id="13314" name="Text Box 2"/>
        <xdr:cNvSpPr txBox="1">
          <a:spLocks noChangeArrowheads="1"/>
        </xdr:cNvSpPr>
      </xdr:nvSpPr>
      <xdr:spPr bwMode="auto">
        <a:xfrm>
          <a:off x="6305550" y="133350"/>
          <a:ext cx="2438400" cy="495300"/>
        </a:xfrm>
        <a:prstGeom prst="rect">
          <a:avLst/>
        </a:prstGeom>
        <a:solidFill>
          <a:srgbClr val="00CC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ru-RU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продукция собственного производства</a:t>
          </a:r>
        </a:p>
      </xdr:txBody>
    </xdr:sp>
    <xdr:clientData/>
  </xdr:twoCellAnchor>
  <xdr:twoCellAnchor>
    <xdr:from>
      <xdr:col>0</xdr:col>
      <xdr:colOff>209550</xdr:colOff>
      <xdr:row>0</xdr:row>
      <xdr:rowOff>76200</xdr:rowOff>
    </xdr:from>
    <xdr:to>
      <xdr:col>0</xdr:col>
      <xdr:colOff>2524125</xdr:colOff>
      <xdr:row>4</xdr:row>
      <xdr:rowOff>38100</xdr:rowOff>
    </xdr:to>
    <xdr:sp macro="" textlink="" fLocksText="0">
      <xdr:nvSpPr>
        <xdr:cNvPr id="13315" name="Текст 1"/>
        <xdr:cNvSpPr txBox="1">
          <a:spLocks noChangeArrowheads="1"/>
        </xdr:cNvSpPr>
      </xdr:nvSpPr>
      <xdr:spPr bwMode="auto">
        <a:xfrm>
          <a:off x="209550" y="76200"/>
          <a:ext cx="2314575" cy="7239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1485900</xdr:colOff>
      <xdr:row>27</xdr:row>
      <xdr:rowOff>114300</xdr:rowOff>
    </xdr:from>
    <xdr:to>
      <xdr:col>2</xdr:col>
      <xdr:colOff>352425</xdr:colOff>
      <xdr:row>37</xdr:row>
      <xdr:rowOff>28575</xdr:rowOff>
    </xdr:to>
    <xdr:sp macro="" textlink="">
      <xdr:nvSpPr>
        <xdr:cNvPr id="28902" name="Arc 7"/>
        <xdr:cNvSpPr>
          <a:spLocks noChangeArrowheads="1"/>
        </xdr:cNvSpPr>
      </xdr:nvSpPr>
      <xdr:spPr bwMode="auto">
        <a:xfrm>
          <a:off x="2895600" y="5962650"/>
          <a:ext cx="1390650" cy="153352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8160" cap="sq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1400175</xdr:colOff>
      <xdr:row>27</xdr:row>
      <xdr:rowOff>114300</xdr:rowOff>
    </xdr:from>
    <xdr:to>
      <xdr:col>1</xdr:col>
      <xdr:colOff>1419225</xdr:colOff>
      <xdr:row>37</xdr:row>
      <xdr:rowOff>0</xdr:rowOff>
    </xdr:to>
    <xdr:sp macro="" textlink="">
      <xdr:nvSpPr>
        <xdr:cNvPr id="28903" name="Arc 8"/>
        <xdr:cNvSpPr>
          <a:spLocks noChangeArrowheads="1"/>
        </xdr:cNvSpPr>
      </xdr:nvSpPr>
      <xdr:spPr bwMode="auto">
        <a:xfrm flipH="1">
          <a:off x="1400175" y="5962650"/>
          <a:ext cx="1428750" cy="1504950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38160" cap="sq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676275</xdr:colOff>
      <xdr:row>29</xdr:row>
      <xdr:rowOff>38100</xdr:rowOff>
    </xdr:from>
    <xdr:to>
      <xdr:col>1</xdr:col>
      <xdr:colOff>2181225</xdr:colOff>
      <xdr:row>29</xdr:row>
      <xdr:rowOff>38100</xdr:rowOff>
    </xdr:to>
    <xdr:sp macro="" textlink="">
      <xdr:nvSpPr>
        <xdr:cNvPr id="28904" name="Line 9"/>
        <xdr:cNvSpPr>
          <a:spLocks noChangeShapeType="1"/>
        </xdr:cNvSpPr>
      </xdr:nvSpPr>
      <xdr:spPr bwMode="auto">
        <a:xfrm>
          <a:off x="2085975" y="6210300"/>
          <a:ext cx="1504950" cy="0"/>
        </a:xfrm>
        <a:prstGeom prst="line">
          <a:avLst/>
        </a:prstGeom>
        <a:noFill/>
        <a:ln w="381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552450</xdr:colOff>
      <xdr:row>28</xdr:row>
      <xdr:rowOff>133350</xdr:rowOff>
    </xdr:from>
    <xdr:to>
      <xdr:col>1</xdr:col>
      <xdr:colOff>714375</xdr:colOff>
      <xdr:row>29</xdr:row>
      <xdr:rowOff>104775</xdr:rowOff>
    </xdr:to>
    <xdr:sp macro="" textlink="">
      <xdr:nvSpPr>
        <xdr:cNvPr id="28905" name="Oval 10"/>
        <xdr:cNvSpPr>
          <a:spLocks noChangeArrowheads="1"/>
        </xdr:cNvSpPr>
      </xdr:nvSpPr>
      <xdr:spPr bwMode="auto">
        <a:xfrm>
          <a:off x="1962150" y="6143625"/>
          <a:ext cx="161925" cy="133350"/>
        </a:xfrm>
        <a:prstGeom prst="ellipse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1343025</xdr:colOff>
      <xdr:row>27</xdr:row>
      <xdr:rowOff>9525</xdr:rowOff>
    </xdr:from>
    <xdr:to>
      <xdr:col>1</xdr:col>
      <xdr:colOff>1495425</xdr:colOff>
      <xdr:row>28</xdr:row>
      <xdr:rowOff>9525</xdr:rowOff>
    </xdr:to>
    <xdr:sp macro="" textlink="">
      <xdr:nvSpPr>
        <xdr:cNvPr id="28906" name="Oval 11"/>
        <xdr:cNvSpPr>
          <a:spLocks noChangeArrowheads="1"/>
        </xdr:cNvSpPr>
      </xdr:nvSpPr>
      <xdr:spPr bwMode="auto">
        <a:xfrm>
          <a:off x="2752725" y="5857875"/>
          <a:ext cx="152400" cy="161925"/>
        </a:xfrm>
        <a:prstGeom prst="ellipse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2181225</xdr:colOff>
      <xdr:row>28</xdr:row>
      <xdr:rowOff>133350</xdr:rowOff>
    </xdr:from>
    <xdr:to>
      <xdr:col>1</xdr:col>
      <xdr:colOff>2324100</xdr:colOff>
      <xdr:row>29</xdr:row>
      <xdr:rowOff>114300</xdr:rowOff>
    </xdr:to>
    <xdr:sp macro="" textlink="">
      <xdr:nvSpPr>
        <xdr:cNvPr id="28907" name="Oval 12"/>
        <xdr:cNvSpPr>
          <a:spLocks noChangeArrowheads="1"/>
        </xdr:cNvSpPr>
      </xdr:nvSpPr>
      <xdr:spPr bwMode="auto">
        <a:xfrm>
          <a:off x="3590925" y="6143625"/>
          <a:ext cx="142875" cy="142875"/>
        </a:xfrm>
        <a:prstGeom prst="ellipse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1323975</xdr:colOff>
      <xdr:row>35</xdr:row>
      <xdr:rowOff>85725</xdr:rowOff>
    </xdr:from>
    <xdr:to>
      <xdr:col>1</xdr:col>
      <xdr:colOff>66675</xdr:colOff>
      <xdr:row>36</xdr:row>
      <xdr:rowOff>76200</xdr:rowOff>
    </xdr:to>
    <xdr:sp macro="" textlink="">
      <xdr:nvSpPr>
        <xdr:cNvPr id="28908" name="Oval 14"/>
        <xdr:cNvSpPr>
          <a:spLocks noChangeArrowheads="1"/>
        </xdr:cNvSpPr>
      </xdr:nvSpPr>
      <xdr:spPr bwMode="auto">
        <a:xfrm>
          <a:off x="1323975" y="7229475"/>
          <a:ext cx="152400" cy="152400"/>
        </a:xfrm>
        <a:prstGeom prst="ellipse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257175</xdr:colOff>
      <xdr:row>35</xdr:row>
      <xdr:rowOff>66675</xdr:rowOff>
    </xdr:from>
    <xdr:to>
      <xdr:col>2</xdr:col>
      <xdr:colOff>419100</xdr:colOff>
      <xdr:row>36</xdr:row>
      <xdr:rowOff>57150</xdr:rowOff>
    </xdr:to>
    <xdr:sp macro="" textlink="">
      <xdr:nvSpPr>
        <xdr:cNvPr id="28909" name="Oval 15"/>
        <xdr:cNvSpPr>
          <a:spLocks noChangeArrowheads="1"/>
        </xdr:cNvSpPr>
      </xdr:nvSpPr>
      <xdr:spPr bwMode="auto">
        <a:xfrm>
          <a:off x="4191000" y="7210425"/>
          <a:ext cx="161925" cy="152400"/>
        </a:xfrm>
        <a:prstGeom prst="ellipse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133350</xdr:colOff>
      <xdr:row>31</xdr:row>
      <xdr:rowOff>95250</xdr:rowOff>
    </xdr:from>
    <xdr:to>
      <xdr:col>1</xdr:col>
      <xdr:colOff>285750</xdr:colOff>
      <xdr:row>32</xdr:row>
      <xdr:rowOff>85725</xdr:rowOff>
    </xdr:to>
    <xdr:sp macro="" textlink="">
      <xdr:nvSpPr>
        <xdr:cNvPr id="28910" name="Oval 16"/>
        <xdr:cNvSpPr>
          <a:spLocks noChangeArrowheads="1"/>
        </xdr:cNvSpPr>
      </xdr:nvSpPr>
      <xdr:spPr bwMode="auto">
        <a:xfrm>
          <a:off x="1543050" y="6591300"/>
          <a:ext cx="152400" cy="152400"/>
        </a:xfrm>
        <a:prstGeom prst="ellipse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1685925</xdr:colOff>
      <xdr:row>28</xdr:row>
      <xdr:rowOff>9525</xdr:rowOff>
    </xdr:from>
    <xdr:to>
      <xdr:col>3</xdr:col>
      <xdr:colOff>914400</xdr:colOff>
      <xdr:row>28</xdr:row>
      <xdr:rowOff>152400</xdr:rowOff>
    </xdr:to>
    <xdr:sp macro="" textlink="">
      <xdr:nvSpPr>
        <xdr:cNvPr id="28911" name="Line 20"/>
        <xdr:cNvSpPr>
          <a:spLocks noChangeShapeType="1"/>
        </xdr:cNvSpPr>
      </xdr:nvSpPr>
      <xdr:spPr bwMode="auto">
        <a:xfrm flipH="1">
          <a:off x="3095625" y="6019800"/>
          <a:ext cx="2486025" cy="1428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923925</xdr:colOff>
      <xdr:row>28</xdr:row>
      <xdr:rowOff>9525</xdr:rowOff>
    </xdr:from>
    <xdr:to>
      <xdr:col>4</xdr:col>
      <xdr:colOff>1200150</xdr:colOff>
      <xdr:row>28</xdr:row>
      <xdr:rowOff>9525</xdr:rowOff>
    </xdr:to>
    <xdr:sp macro="" textlink="">
      <xdr:nvSpPr>
        <xdr:cNvPr id="28912" name="Line 21"/>
        <xdr:cNvSpPr>
          <a:spLocks noChangeShapeType="1"/>
        </xdr:cNvSpPr>
      </xdr:nvSpPr>
      <xdr:spPr bwMode="auto">
        <a:xfrm>
          <a:off x="5591175" y="6019800"/>
          <a:ext cx="15240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219075</xdr:colOff>
      <xdr:row>32</xdr:row>
      <xdr:rowOff>161925</xdr:rowOff>
    </xdr:from>
    <xdr:to>
      <xdr:col>1</xdr:col>
      <xdr:colOff>323850</xdr:colOff>
      <xdr:row>37</xdr:row>
      <xdr:rowOff>152400</xdr:rowOff>
    </xdr:to>
    <xdr:sp macro="" textlink="">
      <xdr:nvSpPr>
        <xdr:cNvPr id="28913" name="Line 35"/>
        <xdr:cNvSpPr>
          <a:spLocks noChangeShapeType="1"/>
        </xdr:cNvSpPr>
      </xdr:nvSpPr>
      <xdr:spPr bwMode="auto">
        <a:xfrm flipH="1" flipV="1">
          <a:off x="1628775" y="6819900"/>
          <a:ext cx="104775" cy="8001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361950</xdr:colOff>
      <xdr:row>32</xdr:row>
      <xdr:rowOff>123825</xdr:rowOff>
    </xdr:from>
    <xdr:to>
      <xdr:col>1</xdr:col>
      <xdr:colOff>2514600</xdr:colOff>
      <xdr:row>37</xdr:row>
      <xdr:rowOff>133350</xdr:rowOff>
    </xdr:to>
    <xdr:sp macro="" textlink="">
      <xdr:nvSpPr>
        <xdr:cNvPr id="28914" name="Line 39"/>
        <xdr:cNvSpPr>
          <a:spLocks noChangeShapeType="1"/>
        </xdr:cNvSpPr>
      </xdr:nvSpPr>
      <xdr:spPr bwMode="auto">
        <a:xfrm flipV="1">
          <a:off x="1771650" y="6781800"/>
          <a:ext cx="2152650" cy="8191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333375</xdr:colOff>
      <xdr:row>36</xdr:row>
      <xdr:rowOff>28575</xdr:rowOff>
    </xdr:from>
    <xdr:to>
      <xdr:col>2</xdr:col>
      <xdr:colOff>161925</xdr:colOff>
      <xdr:row>37</xdr:row>
      <xdr:rowOff>142875</xdr:rowOff>
    </xdr:to>
    <xdr:sp macro="" textlink="">
      <xdr:nvSpPr>
        <xdr:cNvPr id="28915" name="Line 40"/>
        <xdr:cNvSpPr>
          <a:spLocks noChangeShapeType="1"/>
        </xdr:cNvSpPr>
      </xdr:nvSpPr>
      <xdr:spPr bwMode="auto">
        <a:xfrm flipV="1">
          <a:off x="1743075" y="7334250"/>
          <a:ext cx="2352675" cy="2762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133350</xdr:colOff>
      <xdr:row>0</xdr:row>
      <xdr:rowOff>152400</xdr:rowOff>
    </xdr:from>
    <xdr:to>
      <xdr:col>1</xdr:col>
      <xdr:colOff>1019175</xdr:colOff>
      <xdr:row>5</xdr:row>
      <xdr:rowOff>19050</xdr:rowOff>
    </xdr:to>
    <xdr:sp macro="" textlink="" fLocksText="0">
      <xdr:nvSpPr>
        <xdr:cNvPr id="14356" name="Текст 1"/>
        <xdr:cNvSpPr txBox="1">
          <a:spLocks noChangeArrowheads="1"/>
        </xdr:cNvSpPr>
      </xdr:nvSpPr>
      <xdr:spPr bwMode="auto">
        <a:xfrm>
          <a:off x="133350" y="152400"/>
          <a:ext cx="2295525" cy="7239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66675</xdr:colOff>
      <xdr:row>31</xdr:row>
      <xdr:rowOff>76200</xdr:rowOff>
    </xdr:from>
    <xdr:to>
      <xdr:col>2</xdr:col>
      <xdr:colOff>219075</xdr:colOff>
      <xdr:row>32</xdr:row>
      <xdr:rowOff>66675</xdr:rowOff>
    </xdr:to>
    <xdr:sp macro="" textlink="">
      <xdr:nvSpPr>
        <xdr:cNvPr id="28917" name="Oval 16"/>
        <xdr:cNvSpPr>
          <a:spLocks noChangeArrowheads="1"/>
        </xdr:cNvSpPr>
      </xdr:nvSpPr>
      <xdr:spPr bwMode="auto">
        <a:xfrm>
          <a:off x="4000500" y="6572250"/>
          <a:ext cx="152400" cy="152400"/>
        </a:xfrm>
        <a:prstGeom prst="ellipse">
          <a:avLst/>
        </a:prstGeom>
        <a:solidFill>
          <a:srgbClr val="FF0000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0</xdr:col>
      <xdr:colOff>2495550</xdr:colOff>
      <xdr:row>4</xdr:row>
      <xdr:rowOff>171450</xdr:rowOff>
    </xdr:to>
    <xdr:sp macro="" textlink="" fLocksText="0">
      <xdr:nvSpPr>
        <xdr:cNvPr id="15362" name="Текст 1"/>
        <xdr:cNvSpPr txBox="1">
          <a:spLocks noChangeArrowheads="1"/>
        </xdr:cNvSpPr>
      </xdr:nvSpPr>
      <xdr:spPr bwMode="auto">
        <a:xfrm>
          <a:off x="180975" y="85725"/>
          <a:ext cx="2314575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76200</xdr:rowOff>
    </xdr:from>
    <xdr:to>
      <xdr:col>0</xdr:col>
      <xdr:colOff>2524125</xdr:colOff>
      <xdr:row>4</xdr:row>
      <xdr:rowOff>47625</xdr:rowOff>
    </xdr:to>
    <xdr:sp macro="" textlink="" fLocksText="0">
      <xdr:nvSpPr>
        <xdr:cNvPr id="16387" name="Текст 1"/>
        <xdr:cNvSpPr txBox="1">
          <a:spLocks noChangeArrowheads="1"/>
        </xdr:cNvSpPr>
      </xdr:nvSpPr>
      <xdr:spPr bwMode="auto">
        <a:xfrm>
          <a:off x="209550" y="76200"/>
          <a:ext cx="2314575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85725</xdr:rowOff>
    </xdr:from>
    <xdr:to>
      <xdr:col>1</xdr:col>
      <xdr:colOff>323850</xdr:colOff>
      <xdr:row>5</xdr:row>
      <xdr:rowOff>9525</xdr:rowOff>
    </xdr:to>
    <xdr:sp macro="" textlink="" fLocksText="0">
      <xdr:nvSpPr>
        <xdr:cNvPr id="17410" name="Текст 1"/>
        <xdr:cNvSpPr txBox="1">
          <a:spLocks noChangeArrowheads="1"/>
        </xdr:cNvSpPr>
      </xdr:nvSpPr>
      <xdr:spPr bwMode="auto">
        <a:xfrm>
          <a:off x="180975" y="85725"/>
          <a:ext cx="2295525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95250</xdr:rowOff>
    </xdr:from>
    <xdr:to>
      <xdr:col>0</xdr:col>
      <xdr:colOff>2543175</xdr:colOff>
      <xdr:row>4</xdr:row>
      <xdr:rowOff>66675</xdr:rowOff>
    </xdr:to>
    <xdr:sp macro="" textlink="" fLocksText="0">
      <xdr:nvSpPr>
        <xdr:cNvPr id="18433" name="Текст 1"/>
        <xdr:cNvSpPr txBox="1">
          <a:spLocks noChangeArrowheads="1"/>
        </xdr:cNvSpPr>
      </xdr:nvSpPr>
      <xdr:spPr bwMode="auto">
        <a:xfrm>
          <a:off x="219075" y="95250"/>
          <a:ext cx="2324100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1543050</xdr:colOff>
      <xdr:row>0</xdr:row>
      <xdr:rowOff>123825</xdr:rowOff>
    </xdr:from>
    <xdr:to>
      <xdr:col>5</xdr:col>
      <xdr:colOff>1819275</xdr:colOff>
      <xdr:row>3</xdr:row>
      <xdr:rowOff>38100</xdr:rowOff>
    </xdr:to>
    <xdr:sp macro="" textlink="" fLocksText="0">
      <xdr:nvSpPr>
        <xdr:cNvPr id="4098" name="Текст 1"/>
        <xdr:cNvSpPr txBox="1">
          <a:spLocks noChangeArrowheads="1"/>
        </xdr:cNvSpPr>
      </xdr:nvSpPr>
      <xdr:spPr bwMode="auto">
        <a:xfrm>
          <a:off x="7600950" y="123825"/>
          <a:ext cx="2143125" cy="400050"/>
        </a:xfrm>
        <a:prstGeom prst="rect">
          <a:avLst/>
        </a:prstGeom>
        <a:solidFill>
          <a:srgbClr val="00CC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ru-RU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продукция собственного производства</a:t>
          </a:r>
        </a:p>
      </xdr:txBody>
    </xdr:sp>
    <xdr:clientData/>
  </xdr:twoCellAnchor>
  <xdr:twoCellAnchor>
    <xdr:from>
      <xdr:col>0</xdr:col>
      <xdr:colOff>419100</xdr:colOff>
      <xdr:row>0</xdr:row>
      <xdr:rowOff>66675</xdr:rowOff>
    </xdr:from>
    <xdr:to>
      <xdr:col>1</xdr:col>
      <xdr:colOff>400050</xdr:colOff>
      <xdr:row>4</xdr:row>
      <xdr:rowOff>152400</xdr:rowOff>
    </xdr:to>
    <xdr:sp macro="" textlink="" fLocksText="0">
      <xdr:nvSpPr>
        <xdr:cNvPr id="4099" name="Текст 1"/>
        <xdr:cNvSpPr txBox="1">
          <a:spLocks noChangeArrowheads="1"/>
        </xdr:cNvSpPr>
      </xdr:nvSpPr>
      <xdr:spPr bwMode="auto">
        <a:xfrm>
          <a:off x="419100" y="66675"/>
          <a:ext cx="2295525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127" name="Текст 1"/>
        <xdr:cNvSpPr txBox="1">
          <a:spLocks noChangeArrowheads="1"/>
        </xdr:cNvSpPr>
      </xdr:nvSpPr>
      <xdr:spPr bwMode="auto">
        <a:xfrm>
          <a:off x="76200" y="133350"/>
          <a:ext cx="2286000" cy="7429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133" name="Текст 1"/>
        <xdr:cNvSpPr txBox="1">
          <a:spLocks noChangeArrowheads="1"/>
        </xdr:cNvSpPr>
      </xdr:nvSpPr>
      <xdr:spPr bwMode="auto">
        <a:xfrm>
          <a:off x="76200" y="133350"/>
          <a:ext cx="2286000" cy="7429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0</xdr:row>
      <xdr:rowOff>133350</xdr:rowOff>
    </xdr:from>
    <xdr:to>
      <xdr:col>1</xdr:col>
      <xdr:colOff>142875</xdr:colOff>
      <xdr:row>5</xdr:row>
      <xdr:rowOff>19050</xdr:rowOff>
    </xdr:to>
    <xdr:sp macro="" textlink="" fLocksText="0">
      <xdr:nvSpPr>
        <xdr:cNvPr id="11" name="Текст 1"/>
        <xdr:cNvSpPr txBox="1">
          <a:spLocks noChangeArrowheads="1"/>
        </xdr:cNvSpPr>
      </xdr:nvSpPr>
      <xdr:spPr bwMode="auto">
        <a:xfrm>
          <a:off x="76200" y="133350"/>
          <a:ext cx="1609725" cy="7429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lnSpc>
              <a:spcPts val="900"/>
            </a:lnSpc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lnSpc>
              <a:spcPts val="1000"/>
            </a:lnSpc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lnSpc>
              <a:spcPts val="900"/>
            </a:lnSpc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lnSpc>
              <a:spcPts val="1000"/>
            </a:lnSpc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lnSpc>
              <a:spcPts val="900"/>
            </a:lnSpc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76201</xdr:colOff>
      <xdr:row>0</xdr:row>
      <xdr:rowOff>133350</xdr:rowOff>
    </xdr:from>
    <xdr:to>
      <xdr:col>2</xdr:col>
      <xdr:colOff>190501</xdr:colOff>
      <xdr:row>5</xdr:row>
      <xdr:rowOff>19050</xdr:rowOff>
    </xdr:to>
    <xdr:sp macro="" textlink="" fLocksText="0">
      <xdr:nvSpPr>
        <xdr:cNvPr id="12" name="Текст 1"/>
        <xdr:cNvSpPr txBox="1">
          <a:spLocks noChangeArrowheads="1"/>
        </xdr:cNvSpPr>
      </xdr:nvSpPr>
      <xdr:spPr bwMode="auto">
        <a:xfrm>
          <a:off x="76201" y="133350"/>
          <a:ext cx="2324100" cy="7429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180975</xdr:rowOff>
    </xdr:from>
    <xdr:to>
      <xdr:col>0</xdr:col>
      <xdr:colOff>19050</xdr:colOff>
      <xdr:row>12</xdr:row>
      <xdr:rowOff>152400</xdr:rowOff>
    </xdr:to>
    <xdr:pic>
      <xdr:nvPicPr>
        <xdr:cNvPr id="286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"/>
          <a:ext cx="1905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13</xdr:row>
      <xdr:rowOff>47625</xdr:rowOff>
    </xdr:from>
    <xdr:to>
      <xdr:col>0</xdr:col>
      <xdr:colOff>19050</xdr:colOff>
      <xdr:row>13</xdr:row>
      <xdr:rowOff>581025</xdr:rowOff>
    </xdr:to>
    <xdr:pic>
      <xdr:nvPicPr>
        <xdr:cNvPr id="286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</xdr:colOff>
      <xdr:row>28</xdr:row>
      <xdr:rowOff>285750</xdr:rowOff>
    </xdr:to>
    <xdr:pic>
      <xdr:nvPicPr>
        <xdr:cNvPr id="286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9025"/>
          <a:ext cx="190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19050</xdr:colOff>
      <xdr:row>30</xdr:row>
      <xdr:rowOff>657225</xdr:rowOff>
    </xdr:to>
    <xdr:pic>
      <xdr:nvPicPr>
        <xdr:cNvPr id="286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67675"/>
          <a:ext cx="1905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36</xdr:row>
      <xdr:rowOff>228600</xdr:rowOff>
    </xdr:from>
    <xdr:to>
      <xdr:col>0</xdr:col>
      <xdr:colOff>19050</xdr:colOff>
      <xdr:row>38</xdr:row>
      <xdr:rowOff>171450</xdr:rowOff>
    </xdr:to>
    <xdr:pic>
      <xdr:nvPicPr>
        <xdr:cNvPr id="286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6050"/>
          <a:ext cx="1905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19050</xdr:colOff>
      <xdr:row>56</xdr:row>
      <xdr:rowOff>200025</xdr:rowOff>
    </xdr:to>
    <xdr:pic>
      <xdr:nvPicPr>
        <xdr:cNvPr id="286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68550"/>
          <a:ext cx="19050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57</xdr:row>
      <xdr:rowOff>38100</xdr:rowOff>
    </xdr:from>
    <xdr:to>
      <xdr:col>0</xdr:col>
      <xdr:colOff>19050</xdr:colOff>
      <xdr:row>57</xdr:row>
      <xdr:rowOff>200025</xdr:rowOff>
    </xdr:to>
    <xdr:pic>
      <xdr:nvPicPr>
        <xdr:cNvPr id="2866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01925"/>
          <a:ext cx="190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19</xdr:row>
      <xdr:rowOff>66675</xdr:rowOff>
    </xdr:from>
    <xdr:to>
      <xdr:col>0</xdr:col>
      <xdr:colOff>19050</xdr:colOff>
      <xdr:row>22</xdr:row>
      <xdr:rowOff>285750</xdr:rowOff>
    </xdr:to>
    <xdr:pic>
      <xdr:nvPicPr>
        <xdr:cNvPr id="28667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5350"/>
          <a:ext cx="19050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19050</xdr:colOff>
      <xdr:row>70</xdr:row>
      <xdr:rowOff>209550</xdr:rowOff>
    </xdr:to>
    <xdr:pic>
      <xdr:nvPicPr>
        <xdr:cNvPr id="28668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21425"/>
          <a:ext cx="1905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62</xdr:row>
      <xdr:rowOff>47625</xdr:rowOff>
    </xdr:from>
    <xdr:to>
      <xdr:col>0</xdr:col>
      <xdr:colOff>19050</xdr:colOff>
      <xdr:row>62</xdr:row>
      <xdr:rowOff>209550</xdr:rowOff>
    </xdr:to>
    <xdr:pic>
      <xdr:nvPicPr>
        <xdr:cNvPr id="2866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64075"/>
          <a:ext cx="19050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63</xdr:row>
      <xdr:rowOff>28575</xdr:rowOff>
    </xdr:from>
    <xdr:to>
      <xdr:col>0</xdr:col>
      <xdr:colOff>19050</xdr:colOff>
      <xdr:row>63</xdr:row>
      <xdr:rowOff>247650</xdr:rowOff>
    </xdr:to>
    <xdr:pic>
      <xdr:nvPicPr>
        <xdr:cNvPr id="286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54575"/>
          <a:ext cx="1905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47625</xdr:colOff>
      <xdr:row>10</xdr:row>
      <xdr:rowOff>76200</xdr:rowOff>
    </xdr:from>
    <xdr:to>
      <xdr:col>1</xdr:col>
      <xdr:colOff>923925</xdr:colOff>
      <xdr:row>12</xdr:row>
      <xdr:rowOff>152400</xdr:rowOff>
    </xdr:to>
    <xdr:pic>
      <xdr:nvPicPr>
        <xdr:cNvPr id="2867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038350"/>
          <a:ext cx="876300" cy="666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47625</xdr:colOff>
      <xdr:row>13</xdr:row>
      <xdr:rowOff>85725</xdr:rowOff>
    </xdr:from>
    <xdr:to>
      <xdr:col>1</xdr:col>
      <xdr:colOff>933450</xdr:colOff>
      <xdr:row>14</xdr:row>
      <xdr:rowOff>133350</xdr:rowOff>
    </xdr:to>
    <xdr:pic>
      <xdr:nvPicPr>
        <xdr:cNvPr id="30720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933700"/>
          <a:ext cx="885825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95250</xdr:colOff>
      <xdr:row>28</xdr:row>
      <xdr:rowOff>38100</xdr:rowOff>
    </xdr:from>
    <xdr:to>
      <xdr:col>1</xdr:col>
      <xdr:colOff>866775</xdr:colOff>
      <xdr:row>29</xdr:row>
      <xdr:rowOff>238125</xdr:rowOff>
    </xdr:to>
    <xdr:pic>
      <xdr:nvPicPr>
        <xdr:cNvPr id="3072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7477125"/>
          <a:ext cx="771525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123825</xdr:colOff>
      <xdr:row>30</xdr:row>
      <xdr:rowOff>38100</xdr:rowOff>
    </xdr:from>
    <xdr:to>
      <xdr:col>1</xdr:col>
      <xdr:colOff>857250</xdr:colOff>
      <xdr:row>30</xdr:row>
      <xdr:rowOff>657225</xdr:rowOff>
    </xdr:to>
    <xdr:pic>
      <xdr:nvPicPr>
        <xdr:cNvPr id="3072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8067675"/>
          <a:ext cx="73342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85725</xdr:colOff>
      <xdr:row>36</xdr:row>
      <xdr:rowOff>228600</xdr:rowOff>
    </xdr:from>
    <xdr:to>
      <xdr:col>1</xdr:col>
      <xdr:colOff>952500</xdr:colOff>
      <xdr:row>38</xdr:row>
      <xdr:rowOff>171450</xdr:rowOff>
    </xdr:to>
    <xdr:pic>
      <xdr:nvPicPr>
        <xdr:cNvPr id="30723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0306050"/>
          <a:ext cx="86677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66675</xdr:colOff>
      <xdr:row>45</xdr:row>
      <xdr:rowOff>38100</xdr:rowOff>
    </xdr:from>
    <xdr:to>
      <xdr:col>1</xdr:col>
      <xdr:colOff>942975</xdr:colOff>
      <xdr:row>46</xdr:row>
      <xdr:rowOff>276225</xdr:rowOff>
    </xdr:to>
    <xdr:pic>
      <xdr:nvPicPr>
        <xdr:cNvPr id="30724" name="Picture 140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2563475"/>
          <a:ext cx="876300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57150</xdr:colOff>
      <xdr:row>52</xdr:row>
      <xdr:rowOff>28575</xdr:rowOff>
    </xdr:from>
    <xdr:to>
      <xdr:col>1</xdr:col>
      <xdr:colOff>895350</xdr:colOff>
      <xdr:row>53</xdr:row>
      <xdr:rowOff>247650</xdr:rowOff>
    </xdr:to>
    <xdr:pic>
      <xdr:nvPicPr>
        <xdr:cNvPr id="30725" name="Picture 140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4182725"/>
          <a:ext cx="83820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228600</xdr:colOff>
      <xdr:row>19</xdr:row>
      <xdr:rowOff>66675</xdr:rowOff>
    </xdr:from>
    <xdr:to>
      <xdr:col>1</xdr:col>
      <xdr:colOff>762000</xdr:colOff>
      <xdr:row>22</xdr:row>
      <xdr:rowOff>285750</xdr:rowOff>
    </xdr:to>
    <xdr:pic>
      <xdr:nvPicPr>
        <xdr:cNvPr id="3072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4705350"/>
          <a:ext cx="533400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123825</xdr:colOff>
      <xdr:row>66</xdr:row>
      <xdr:rowOff>19050</xdr:rowOff>
    </xdr:from>
    <xdr:to>
      <xdr:col>1</xdr:col>
      <xdr:colOff>895350</xdr:colOff>
      <xdr:row>67</xdr:row>
      <xdr:rowOff>247650</xdr:rowOff>
    </xdr:to>
    <xdr:pic>
      <xdr:nvPicPr>
        <xdr:cNvPr id="3072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8278475"/>
          <a:ext cx="771525" cy="504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57150</xdr:colOff>
      <xdr:row>59</xdr:row>
      <xdr:rowOff>47625</xdr:rowOff>
    </xdr:from>
    <xdr:to>
      <xdr:col>1</xdr:col>
      <xdr:colOff>952500</xdr:colOff>
      <xdr:row>59</xdr:row>
      <xdr:rowOff>609600</xdr:rowOff>
    </xdr:to>
    <xdr:pic>
      <xdr:nvPicPr>
        <xdr:cNvPr id="3072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5935325"/>
          <a:ext cx="895350" cy="5619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85725</xdr:colOff>
      <xdr:row>60</xdr:row>
      <xdr:rowOff>28575</xdr:rowOff>
    </xdr:from>
    <xdr:to>
      <xdr:col>1</xdr:col>
      <xdr:colOff>942975</xdr:colOff>
      <xdr:row>60</xdr:row>
      <xdr:rowOff>609600</xdr:rowOff>
    </xdr:to>
    <xdr:pic>
      <xdr:nvPicPr>
        <xdr:cNvPr id="3072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6525875"/>
          <a:ext cx="857250" cy="581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19050</xdr:colOff>
      <xdr:row>74</xdr:row>
      <xdr:rowOff>19050</xdr:rowOff>
    </xdr:from>
    <xdr:to>
      <xdr:col>1</xdr:col>
      <xdr:colOff>952500</xdr:colOff>
      <xdr:row>74</xdr:row>
      <xdr:rowOff>561975</xdr:rowOff>
    </xdr:to>
    <xdr:pic>
      <xdr:nvPicPr>
        <xdr:cNvPr id="30730" name="Рисунок 23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20488275"/>
          <a:ext cx="933450" cy="542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73</xdr:row>
      <xdr:rowOff>19050</xdr:rowOff>
    </xdr:from>
    <xdr:to>
      <xdr:col>1</xdr:col>
      <xdr:colOff>971550</xdr:colOff>
      <xdr:row>73</xdr:row>
      <xdr:rowOff>533400</xdr:rowOff>
    </xdr:to>
    <xdr:pic>
      <xdr:nvPicPr>
        <xdr:cNvPr id="30731" name="Рисунок 244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9916775"/>
          <a:ext cx="971550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304800</xdr:colOff>
      <xdr:row>0</xdr:row>
      <xdr:rowOff>152400</xdr:rowOff>
    </xdr:from>
    <xdr:to>
      <xdr:col>0</xdr:col>
      <xdr:colOff>2619375</xdr:colOff>
      <xdr:row>5</xdr:row>
      <xdr:rowOff>19050</xdr:rowOff>
    </xdr:to>
    <xdr:sp macro="" textlink="" fLocksText="0">
      <xdr:nvSpPr>
        <xdr:cNvPr id="6171" name="Текст 1"/>
        <xdr:cNvSpPr txBox="1">
          <a:spLocks noChangeArrowheads="1"/>
        </xdr:cNvSpPr>
      </xdr:nvSpPr>
      <xdr:spPr bwMode="auto">
        <a:xfrm>
          <a:off x="304800" y="152400"/>
          <a:ext cx="2314575" cy="7239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1</xdr:row>
      <xdr:rowOff>123825</xdr:rowOff>
    </xdr:from>
    <xdr:to>
      <xdr:col>8</xdr:col>
      <xdr:colOff>1638300</xdr:colOff>
      <xdr:row>3</xdr:row>
      <xdr:rowOff>200025</xdr:rowOff>
    </xdr:to>
    <xdr:sp macro="" textlink="" fLocksText="0">
      <xdr:nvSpPr>
        <xdr:cNvPr id="7171" name="Текст 1"/>
        <xdr:cNvSpPr txBox="1">
          <a:spLocks noChangeArrowheads="1"/>
        </xdr:cNvSpPr>
      </xdr:nvSpPr>
      <xdr:spPr bwMode="auto">
        <a:xfrm>
          <a:off x="7600950" y="285750"/>
          <a:ext cx="2152650" cy="400050"/>
        </a:xfrm>
        <a:prstGeom prst="rect">
          <a:avLst/>
        </a:prstGeom>
        <a:solidFill>
          <a:srgbClr val="00CC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ru-RU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продукция собственного производства</a:t>
          </a:r>
        </a:p>
      </xdr:txBody>
    </xdr:sp>
    <xdr:clientData/>
  </xdr:twoCellAnchor>
  <xdr:twoCellAnchor>
    <xdr:from>
      <xdr:col>0</xdr:col>
      <xdr:colOff>238125</xdr:colOff>
      <xdr:row>0</xdr:row>
      <xdr:rowOff>66675</xdr:rowOff>
    </xdr:from>
    <xdr:to>
      <xdr:col>0</xdr:col>
      <xdr:colOff>2552700</xdr:colOff>
      <xdr:row>4</xdr:row>
      <xdr:rowOff>104775</xdr:rowOff>
    </xdr:to>
    <xdr:sp macro="" textlink="" fLocksText="0">
      <xdr:nvSpPr>
        <xdr:cNvPr id="7172" name="Текст 1"/>
        <xdr:cNvSpPr txBox="1">
          <a:spLocks noChangeArrowheads="1"/>
        </xdr:cNvSpPr>
      </xdr:nvSpPr>
      <xdr:spPr bwMode="auto">
        <a:xfrm>
          <a:off x="238125" y="66675"/>
          <a:ext cx="2314575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1</xdr:col>
      <xdr:colOff>190500</xdr:colOff>
      <xdr:row>5</xdr:row>
      <xdr:rowOff>9525</xdr:rowOff>
    </xdr:to>
    <xdr:sp macro="" textlink="" fLocksText="0">
      <xdr:nvSpPr>
        <xdr:cNvPr id="8193" name="Текст 1"/>
        <xdr:cNvSpPr txBox="1">
          <a:spLocks noChangeArrowheads="1"/>
        </xdr:cNvSpPr>
      </xdr:nvSpPr>
      <xdr:spPr bwMode="auto">
        <a:xfrm>
          <a:off x="114300" y="133350"/>
          <a:ext cx="2295525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0</xdr:col>
      <xdr:colOff>0</xdr:colOff>
      <xdr:row>46</xdr:row>
      <xdr:rowOff>238125</xdr:rowOff>
    </xdr:to>
    <xdr:pic>
      <xdr:nvPicPr>
        <xdr:cNvPr id="298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3675"/>
          <a:ext cx="0" cy="7915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238125</xdr:rowOff>
    </xdr:to>
    <xdr:pic>
      <xdr:nvPicPr>
        <xdr:cNvPr id="298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68175"/>
          <a:ext cx="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0</xdr:col>
      <xdr:colOff>0</xdr:colOff>
      <xdr:row>61</xdr:row>
      <xdr:rowOff>161925</xdr:rowOff>
    </xdr:to>
    <xdr:pic>
      <xdr:nvPicPr>
        <xdr:cNvPr id="298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01675"/>
          <a:ext cx="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82</xdr:row>
      <xdr:rowOff>66675</xdr:rowOff>
    </xdr:from>
    <xdr:to>
      <xdr:col>0</xdr:col>
      <xdr:colOff>0</xdr:colOff>
      <xdr:row>84</xdr:row>
      <xdr:rowOff>152400</xdr:rowOff>
    </xdr:to>
    <xdr:pic>
      <xdr:nvPicPr>
        <xdr:cNvPr id="298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0700"/>
          <a:ext cx="0" cy="409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85</xdr:row>
      <xdr:rowOff>38100</xdr:rowOff>
    </xdr:from>
    <xdr:to>
      <xdr:col>0</xdr:col>
      <xdr:colOff>0</xdr:colOff>
      <xdr:row>85</xdr:row>
      <xdr:rowOff>161925</xdr:rowOff>
    </xdr:to>
    <xdr:pic>
      <xdr:nvPicPr>
        <xdr:cNvPr id="298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87900"/>
          <a:ext cx="0" cy="123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98</xdr:row>
      <xdr:rowOff>19050</xdr:rowOff>
    </xdr:from>
    <xdr:to>
      <xdr:col>0</xdr:col>
      <xdr:colOff>0</xdr:colOff>
      <xdr:row>99</xdr:row>
      <xdr:rowOff>161925</xdr:rowOff>
    </xdr:to>
    <xdr:pic>
      <xdr:nvPicPr>
        <xdr:cNvPr id="29806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73875"/>
          <a:ext cx="0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90</xdr:row>
      <xdr:rowOff>47625</xdr:rowOff>
    </xdr:from>
    <xdr:to>
      <xdr:col>0</xdr:col>
      <xdr:colOff>0</xdr:colOff>
      <xdr:row>90</xdr:row>
      <xdr:rowOff>161925</xdr:rowOff>
    </xdr:to>
    <xdr:pic>
      <xdr:nvPicPr>
        <xdr:cNvPr id="2980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7050"/>
          <a:ext cx="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91</xdr:row>
      <xdr:rowOff>28575</xdr:rowOff>
    </xdr:from>
    <xdr:to>
      <xdr:col>0</xdr:col>
      <xdr:colOff>0</xdr:colOff>
      <xdr:row>91</xdr:row>
      <xdr:rowOff>161925</xdr:rowOff>
    </xdr:to>
    <xdr:pic>
      <xdr:nvPicPr>
        <xdr:cNvPr id="2980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49925"/>
          <a:ext cx="0" cy="13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1</xdr:row>
      <xdr:rowOff>9525</xdr:rowOff>
    </xdr:from>
    <xdr:to>
      <xdr:col>1</xdr:col>
      <xdr:colOff>1047750</xdr:colOff>
      <xdr:row>5</xdr:row>
      <xdr:rowOff>85725</xdr:rowOff>
    </xdr:to>
    <xdr:sp macro="" textlink="" fLocksText="0">
      <xdr:nvSpPr>
        <xdr:cNvPr id="9226" name="Текст 1"/>
        <xdr:cNvSpPr txBox="1">
          <a:spLocks noChangeArrowheads="1"/>
        </xdr:cNvSpPr>
      </xdr:nvSpPr>
      <xdr:spPr bwMode="auto">
        <a:xfrm>
          <a:off x="142875" y="171450"/>
          <a:ext cx="2295525" cy="7239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1</xdr:col>
      <xdr:colOff>419100</xdr:colOff>
      <xdr:row>5</xdr:row>
      <xdr:rowOff>19050</xdr:rowOff>
    </xdr:to>
    <xdr:sp macro="" textlink="" fLocksText="0">
      <xdr:nvSpPr>
        <xdr:cNvPr id="10242" name="Текст 1"/>
        <xdr:cNvSpPr txBox="1">
          <a:spLocks noChangeArrowheads="1"/>
        </xdr:cNvSpPr>
      </xdr:nvSpPr>
      <xdr:spPr bwMode="auto">
        <a:xfrm>
          <a:off x="180975" y="95250"/>
          <a:ext cx="2295525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133350</xdr:rowOff>
    </xdr:from>
    <xdr:to>
      <xdr:col>5</xdr:col>
      <xdr:colOff>2276475</xdr:colOff>
      <xdr:row>3</xdr:row>
      <xdr:rowOff>142875</xdr:rowOff>
    </xdr:to>
    <xdr:sp macro="" textlink="" fLocksText="0">
      <xdr:nvSpPr>
        <xdr:cNvPr id="11266" name="Text Box 32"/>
        <xdr:cNvSpPr txBox="1">
          <a:spLocks noChangeArrowheads="1"/>
        </xdr:cNvSpPr>
      </xdr:nvSpPr>
      <xdr:spPr bwMode="auto">
        <a:xfrm>
          <a:off x="5010150" y="133350"/>
          <a:ext cx="2667000" cy="495300"/>
        </a:xfrm>
        <a:prstGeom prst="rect">
          <a:avLst/>
        </a:prstGeom>
        <a:solidFill>
          <a:srgbClr val="43DB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ru-RU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продукция собственного производства</a:t>
          </a:r>
        </a:p>
      </xdr:txBody>
    </xdr:sp>
    <xdr:clientData/>
  </xdr:twoCellAnchor>
  <xdr:twoCellAnchor>
    <xdr:from>
      <xdr:col>0</xdr:col>
      <xdr:colOff>238125</xdr:colOff>
      <xdr:row>0</xdr:row>
      <xdr:rowOff>28575</xdr:rowOff>
    </xdr:from>
    <xdr:to>
      <xdr:col>1</xdr:col>
      <xdr:colOff>609600</xdr:colOff>
      <xdr:row>4</xdr:row>
      <xdr:rowOff>114300</xdr:rowOff>
    </xdr:to>
    <xdr:sp macro="" textlink="" fLocksText="0">
      <xdr:nvSpPr>
        <xdr:cNvPr id="11267" name="Текст 1"/>
        <xdr:cNvSpPr txBox="1">
          <a:spLocks noChangeArrowheads="1"/>
        </xdr:cNvSpPr>
      </xdr:nvSpPr>
      <xdr:spPr bwMode="auto">
        <a:xfrm>
          <a:off x="238125" y="28575"/>
          <a:ext cx="2305050" cy="73342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>
          <a:outerShdw dist="17819" dir="2700000" algn="ctr" rotWithShape="0">
            <a:srgbClr val="000000"/>
          </a:outerShdw>
        </a:effectLst>
      </xdr:spPr>
      <xdr:txBody>
        <a:bodyPr vertOverflow="clip" wrap="square" lIns="36360" tIns="27360" rIns="36360" bIns="0" anchor="t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ООО "Металлические Изделия"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</a:t>
          </a: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 (343) 219-02-07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8-902-87-01-828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http://www.mi96.ru/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noFill/>
        <a:ln w="38160" cap="sq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annikov75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workbookViewId="0">
      <selection activeCell="B14" sqref="B14"/>
    </sheetView>
  </sheetViews>
  <sheetFormatPr defaultRowHeight="12.75" x14ac:dyDescent="0.2"/>
  <cols>
    <col min="1" max="1" width="29.5703125" style="1" customWidth="1"/>
    <col min="2" max="2" width="38.28515625" style="1" customWidth="1"/>
    <col min="3" max="16384" width="9.140625" style="1"/>
  </cols>
  <sheetData>
    <row r="1" spans="1:1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x14ac:dyDescent="0.2">
      <c r="A2" s="5"/>
      <c r="K2" s="6"/>
    </row>
    <row r="3" spans="1:11" x14ac:dyDescent="0.2">
      <c r="A3" s="5"/>
      <c r="K3" s="6"/>
    </row>
    <row r="4" spans="1:11" x14ac:dyDescent="0.2">
      <c r="A4" s="5"/>
      <c r="K4" s="6"/>
    </row>
    <row r="5" spans="1:11" x14ac:dyDescent="0.2">
      <c r="A5" s="5"/>
      <c r="K5" s="6"/>
    </row>
    <row r="6" spans="1:11" x14ac:dyDescent="0.2">
      <c r="A6" s="5"/>
      <c r="K6" s="6"/>
    </row>
    <row r="7" spans="1:11" x14ac:dyDescent="0.2">
      <c r="A7" s="5"/>
      <c r="K7" s="6"/>
    </row>
    <row r="8" spans="1:11" x14ac:dyDescent="0.2">
      <c r="A8" s="5"/>
      <c r="K8" s="6"/>
    </row>
    <row r="9" spans="1:11" x14ac:dyDescent="0.2">
      <c r="A9" s="7" t="s">
        <v>0</v>
      </c>
      <c r="K9" s="6"/>
    </row>
    <row r="10" spans="1:11" ht="19.5" customHeight="1" x14ac:dyDescent="0.2">
      <c r="A10" s="8" t="s">
        <v>1</v>
      </c>
      <c r="K10" s="6"/>
    </row>
    <row r="11" spans="1:11" ht="19.5" customHeight="1" x14ac:dyDescent="0.2">
      <c r="A11" s="8"/>
      <c r="B11" s="896" t="s">
        <v>1</v>
      </c>
      <c r="K11" s="6"/>
    </row>
    <row r="12" spans="1:11" ht="25.5" customHeight="1" x14ac:dyDescent="0.2">
      <c r="A12" s="8" t="s">
        <v>2</v>
      </c>
      <c r="K12" s="6"/>
    </row>
    <row r="13" spans="1:11" x14ac:dyDescent="0.2">
      <c r="A13" s="5"/>
      <c r="B13" s="896" t="s">
        <v>3</v>
      </c>
      <c r="K13" s="6"/>
    </row>
    <row r="14" spans="1:11" x14ac:dyDescent="0.2">
      <c r="A14" s="5"/>
      <c r="B14" s="896" t="s">
        <v>4</v>
      </c>
      <c r="K14" s="6"/>
    </row>
    <row r="15" spans="1:11" x14ac:dyDescent="0.2">
      <c r="A15" s="5"/>
      <c r="B15" s="896" t="s">
        <v>5</v>
      </c>
      <c r="K15" s="6"/>
    </row>
    <row r="16" spans="1:11" x14ac:dyDescent="0.2">
      <c r="A16" s="8" t="s">
        <v>6</v>
      </c>
      <c r="K16" s="6"/>
    </row>
    <row r="17" spans="1:11" x14ac:dyDescent="0.2">
      <c r="A17" s="5"/>
      <c r="B17" s="896" t="s">
        <v>4</v>
      </c>
      <c r="K17" s="6"/>
    </row>
    <row r="18" spans="1:11" x14ac:dyDescent="0.2">
      <c r="A18" s="5"/>
      <c r="B18" s="896" t="s">
        <v>7</v>
      </c>
      <c r="K18" s="6"/>
    </row>
    <row r="19" spans="1:11" x14ac:dyDescent="0.2">
      <c r="A19" s="5"/>
      <c r="B19" s="896" t="s">
        <v>3</v>
      </c>
      <c r="K19" s="6"/>
    </row>
    <row r="20" spans="1:11" x14ac:dyDescent="0.2">
      <c r="A20" s="5"/>
      <c r="B20" s="896" t="s">
        <v>8</v>
      </c>
      <c r="K20" s="6"/>
    </row>
    <row r="21" spans="1:11" x14ac:dyDescent="0.2">
      <c r="A21" s="5"/>
      <c r="B21" s="896" t="s">
        <v>9</v>
      </c>
      <c r="K21" s="6"/>
    </row>
    <row r="22" spans="1:11" x14ac:dyDescent="0.2">
      <c r="A22" s="8" t="s">
        <v>10</v>
      </c>
      <c r="K22" s="6"/>
    </row>
    <row r="23" spans="1:11" x14ac:dyDescent="0.2">
      <c r="A23" s="5"/>
      <c r="B23" s="896" t="s">
        <v>11</v>
      </c>
      <c r="K23" s="6"/>
    </row>
    <row r="24" spans="1:11" x14ac:dyDescent="0.2">
      <c r="A24" s="5"/>
      <c r="B24" s="896" t="s">
        <v>12</v>
      </c>
      <c r="K24" s="6"/>
    </row>
    <row r="25" spans="1:11" x14ac:dyDescent="0.2">
      <c r="A25" s="5"/>
      <c r="B25" s="896" t="s">
        <v>13</v>
      </c>
      <c r="K25" s="6"/>
    </row>
    <row r="26" spans="1:11" x14ac:dyDescent="0.2">
      <c r="A26" s="5"/>
      <c r="B26" s="896" t="s">
        <v>14</v>
      </c>
      <c r="K26" s="6"/>
    </row>
    <row r="27" spans="1:11" x14ac:dyDescent="0.2">
      <c r="A27" s="5"/>
      <c r="B27" s="896" t="s">
        <v>15</v>
      </c>
      <c r="K27" s="6"/>
    </row>
    <row r="28" spans="1:11" x14ac:dyDescent="0.2">
      <c r="A28" s="5"/>
      <c r="B28" s="896" t="s">
        <v>16</v>
      </c>
      <c r="K28" s="6"/>
    </row>
    <row r="29" spans="1:11" x14ac:dyDescent="0.2">
      <c r="A29" s="5"/>
      <c r="B29" s="896" t="s">
        <v>17</v>
      </c>
      <c r="K29" s="6"/>
    </row>
    <row r="30" spans="1:11" x14ac:dyDescent="0.2">
      <c r="A30" s="5"/>
      <c r="B30" s="896" t="s">
        <v>18</v>
      </c>
      <c r="K30" s="6"/>
    </row>
    <row r="31" spans="1:11" x14ac:dyDescent="0.2">
      <c r="A31" s="8" t="s">
        <v>19</v>
      </c>
      <c r="K31" s="6"/>
    </row>
    <row r="32" spans="1:11" x14ac:dyDescent="0.2">
      <c r="A32" s="5"/>
      <c r="B32" s="896" t="s">
        <v>20</v>
      </c>
      <c r="K32" s="6"/>
    </row>
    <row r="33" spans="1:11" x14ac:dyDescent="0.2">
      <c r="A33" s="5"/>
      <c r="B33" s="896" t="s">
        <v>21</v>
      </c>
      <c r="K33" s="6"/>
    </row>
    <row r="34" spans="1:11" x14ac:dyDescent="0.2">
      <c r="A34" s="5"/>
      <c r="B34" s="10"/>
      <c r="K34" s="6"/>
    </row>
    <row r="35" spans="1:11" x14ac:dyDescent="0.2">
      <c r="A35" s="8" t="s">
        <v>22</v>
      </c>
      <c r="K35" s="6"/>
    </row>
    <row r="36" spans="1:11" x14ac:dyDescent="0.2">
      <c r="A36" s="5"/>
      <c r="B36" s="896" t="s">
        <v>23</v>
      </c>
      <c r="K36" s="6"/>
    </row>
    <row r="37" spans="1:11" x14ac:dyDescent="0.2">
      <c r="A37" s="5"/>
      <c r="B37" s="896" t="s">
        <v>24</v>
      </c>
      <c r="K37" s="6"/>
    </row>
    <row r="38" spans="1:11" x14ac:dyDescent="0.2">
      <c r="A38" s="5"/>
      <c r="B38" s="896" t="s">
        <v>25</v>
      </c>
      <c r="K38" s="6"/>
    </row>
    <row r="39" spans="1:11" x14ac:dyDescent="0.2">
      <c r="A39" s="5"/>
      <c r="B39" s="896" t="s">
        <v>26</v>
      </c>
      <c r="K39" s="6"/>
    </row>
    <row r="40" spans="1:11" ht="21.75" customHeight="1" x14ac:dyDescent="0.2">
      <c r="A40" s="8" t="s">
        <v>27</v>
      </c>
      <c r="K40" s="6"/>
    </row>
    <row r="41" spans="1:11" x14ac:dyDescent="0.2">
      <c r="A41" s="5"/>
      <c r="B41" s="896" t="s">
        <v>28</v>
      </c>
      <c r="K41" s="6"/>
    </row>
    <row r="42" spans="1:11" x14ac:dyDescent="0.2">
      <c r="A42" s="5"/>
      <c r="B42" s="896" t="s">
        <v>29</v>
      </c>
      <c r="K42" s="6"/>
    </row>
    <row r="43" spans="1:11" x14ac:dyDescent="0.2">
      <c r="A43" s="5"/>
      <c r="B43" s="896" t="s">
        <v>30</v>
      </c>
      <c r="K43" s="6"/>
    </row>
    <row r="44" spans="1:11" x14ac:dyDescent="0.2">
      <c r="A44" s="5"/>
      <c r="B44" s="9"/>
      <c r="K44" s="6"/>
    </row>
    <row r="45" spans="1:11" x14ac:dyDescent="0.2">
      <c r="A45" s="8" t="s">
        <v>31</v>
      </c>
      <c r="B45" s="9"/>
      <c r="K45" s="6"/>
    </row>
    <row r="46" spans="1:11" x14ac:dyDescent="0.2">
      <c r="A46" s="5"/>
      <c r="B46" s="896" t="s">
        <v>32</v>
      </c>
      <c r="K46" s="6"/>
    </row>
    <row r="47" spans="1:11" x14ac:dyDescent="0.2">
      <c r="A47" s="5"/>
      <c r="B47" s="9"/>
      <c r="K47" s="6"/>
    </row>
    <row r="48" spans="1:11" x14ac:dyDescent="0.2">
      <c r="A48" s="897" t="s">
        <v>33</v>
      </c>
      <c r="K48" s="6"/>
    </row>
    <row r="49" spans="1:11" ht="20.25" customHeight="1" x14ac:dyDescent="0.2">
      <c r="A49" s="897" t="s">
        <v>34</v>
      </c>
      <c r="K49" s="6"/>
    </row>
    <row r="50" spans="1:11" ht="20.25" customHeight="1" x14ac:dyDescent="0.2">
      <c r="A50" s="897" t="s">
        <v>35</v>
      </c>
      <c r="K50" s="6"/>
    </row>
    <row r="51" spans="1:11" ht="20.25" customHeight="1" x14ac:dyDescent="0.2">
      <c r="A51" s="8" t="s">
        <v>36</v>
      </c>
      <c r="K51" s="6"/>
    </row>
    <row r="52" spans="1:11" x14ac:dyDescent="0.2">
      <c r="A52" s="5"/>
      <c r="B52" s="896" t="s">
        <v>37</v>
      </c>
      <c r="K52" s="6"/>
    </row>
    <row r="53" spans="1:11" x14ac:dyDescent="0.2">
      <c r="A53" s="5"/>
      <c r="B53" s="896" t="s">
        <v>38</v>
      </c>
      <c r="K53" s="6"/>
    </row>
    <row r="54" spans="1:11" x14ac:dyDescent="0.2">
      <c r="A54" s="11" t="s">
        <v>39</v>
      </c>
      <c r="K54" s="6"/>
    </row>
    <row r="55" spans="1:11" ht="22.5" customHeight="1" x14ac:dyDescent="0.2">
      <c r="A55" s="7" t="s">
        <v>40</v>
      </c>
      <c r="K55" s="6"/>
    </row>
    <row r="56" spans="1:11" x14ac:dyDescent="0.2">
      <c r="A56" s="5"/>
      <c r="B56" s="896" t="s">
        <v>41</v>
      </c>
      <c r="C56" s="12"/>
      <c r="D56" s="12"/>
      <c r="E56" s="12"/>
      <c r="K56" s="6"/>
    </row>
    <row r="57" spans="1:11" ht="48" customHeight="1" x14ac:dyDescent="0.2">
      <c r="A57" s="5"/>
      <c r="B57" s="1026" t="s">
        <v>42</v>
      </c>
      <c r="C57" s="1026"/>
      <c r="D57" s="1026"/>
      <c r="E57" s="1026"/>
      <c r="K57" s="6"/>
    </row>
    <row r="58" spans="1:11" ht="36" customHeight="1" x14ac:dyDescent="0.2">
      <c r="A58" s="5"/>
      <c r="B58" s="1026" t="s">
        <v>43</v>
      </c>
      <c r="C58" s="1026"/>
      <c r="D58" s="1026"/>
      <c r="E58" s="1026"/>
      <c r="K58" s="6"/>
    </row>
    <row r="59" spans="1:11" ht="23.25" customHeight="1" x14ac:dyDescent="0.2">
      <c r="A59" s="5"/>
      <c r="B59" s="896" t="s">
        <v>44</v>
      </c>
      <c r="C59" s="12"/>
      <c r="D59" s="12"/>
      <c r="E59" s="12"/>
      <c r="K59" s="6"/>
    </row>
    <row r="60" spans="1:11" ht="57.75" customHeight="1" x14ac:dyDescent="0.2">
      <c r="A60" s="5"/>
      <c r="B60" s="1026" t="s">
        <v>45</v>
      </c>
      <c r="C60" s="1026"/>
      <c r="D60" s="1026"/>
      <c r="E60" s="1026"/>
      <c r="K60" s="6"/>
    </row>
    <row r="61" spans="1:11" ht="55.5" customHeight="1" x14ac:dyDescent="0.2">
      <c r="A61" s="5"/>
      <c r="B61" s="1026" t="s">
        <v>46</v>
      </c>
      <c r="C61" s="1026"/>
      <c r="D61" s="1026"/>
      <c r="E61" s="1026"/>
      <c r="K61" s="6"/>
    </row>
    <row r="62" spans="1:11" ht="16.5" customHeight="1" x14ac:dyDescent="0.2">
      <c r="A62" s="897" t="s">
        <v>47</v>
      </c>
      <c r="B62" s="13"/>
      <c r="C62" s="13"/>
      <c r="D62" s="13"/>
      <c r="E62" s="13"/>
      <c r="K62" s="6"/>
    </row>
    <row r="63" spans="1:11" ht="18.75" customHeight="1" x14ac:dyDescent="0.2">
      <c r="A63" s="5"/>
      <c r="B63" s="13"/>
      <c r="C63" s="13"/>
      <c r="D63" s="13"/>
      <c r="E63" s="13"/>
      <c r="K63" s="6"/>
    </row>
    <row r="64" spans="1:11" x14ac:dyDescent="0.2">
      <c r="A64" s="11" t="s">
        <v>48</v>
      </c>
      <c r="K64" s="6"/>
    </row>
    <row r="65" spans="1:11" ht="20.25" customHeight="1" x14ac:dyDescent="0.2">
      <c r="A65" s="8" t="s">
        <v>49</v>
      </c>
      <c r="K65" s="6"/>
    </row>
    <row r="66" spans="1:11" x14ac:dyDescent="0.2">
      <c r="A66" s="5"/>
      <c r="B66" s="896" t="s">
        <v>50</v>
      </c>
      <c r="K66" s="6"/>
    </row>
    <row r="67" spans="1:11" x14ac:dyDescent="0.2">
      <c r="A67" s="5"/>
      <c r="B67" s="896" t="s">
        <v>51</v>
      </c>
      <c r="K67" s="6"/>
    </row>
    <row r="68" spans="1:11" x14ac:dyDescent="0.2">
      <c r="A68" s="5"/>
      <c r="B68" s="896" t="s">
        <v>52</v>
      </c>
      <c r="K68" s="6"/>
    </row>
    <row r="69" spans="1:11" x14ac:dyDescent="0.2">
      <c r="A69" s="11" t="s">
        <v>53</v>
      </c>
      <c r="K69" s="6"/>
    </row>
    <row r="70" spans="1:11" ht="20.25" customHeight="1" x14ac:dyDescent="0.2">
      <c r="A70" s="7" t="s">
        <v>54</v>
      </c>
      <c r="K70" s="6"/>
    </row>
    <row r="71" spans="1:11" x14ac:dyDescent="0.2">
      <c r="A71" s="5"/>
      <c r="B71" s="896" t="s">
        <v>55</v>
      </c>
      <c r="K71" s="6"/>
    </row>
    <row r="72" spans="1:11" x14ac:dyDescent="0.2">
      <c r="A72" s="5"/>
      <c r="B72" s="896" t="s">
        <v>56</v>
      </c>
      <c r="K72" s="6"/>
    </row>
    <row r="73" spans="1:11" x14ac:dyDescent="0.2">
      <c r="A73" s="5"/>
      <c r="B73" s="896" t="s">
        <v>57</v>
      </c>
      <c r="K73" s="6"/>
    </row>
    <row r="74" spans="1:11" x14ac:dyDescent="0.2">
      <c r="A74" s="5"/>
      <c r="B74" s="896" t="s">
        <v>58</v>
      </c>
      <c r="K74" s="6"/>
    </row>
    <row r="75" spans="1:11" x14ac:dyDescent="0.2">
      <c r="A75" s="5"/>
      <c r="B75" s="896" t="s">
        <v>59</v>
      </c>
      <c r="K75" s="6"/>
    </row>
    <row r="76" spans="1:11" x14ac:dyDescent="0.2">
      <c r="A76" s="11" t="s">
        <v>60</v>
      </c>
      <c r="K76" s="6"/>
    </row>
    <row r="77" spans="1:11" ht="22.5" customHeight="1" x14ac:dyDescent="0.2">
      <c r="A77" s="8" t="s">
        <v>61</v>
      </c>
      <c r="K77" s="6"/>
    </row>
    <row r="78" spans="1:11" x14ac:dyDescent="0.2">
      <c r="A78" s="5"/>
      <c r="B78" s="896" t="s">
        <v>62</v>
      </c>
      <c r="K78" s="6"/>
    </row>
    <row r="79" spans="1:11" x14ac:dyDescent="0.2">
      <c r="A79" s="5"/>
      <c r="B79" s="896" t="s">
        <v>63</v>
      </c>
      <c r="K79" s="6"/>
    </row>
    <row r="80" spans="1:11" x14ac:dyDescent="0.2">
      <c r="A80" s="5"/>
      <c r="B80" s="896" t="s">
        <v>64</v>
      </c>
      <c r="K80" s="6"/>
    </row>
    <row r="81" spans="1:11" x14ac:dyDescent="0.2">
      <c r="A81" s="5"/>
      <c r="B81" s="896" t="s">
        <v>65</v>
      </c>
      <c r="K81" s="6"/>
    </row>
    <row r="82" spans="1:11" x14ac:dyDescent="0.2">
      <c r="A82" s="5"/>
      <c r="B82" s="896" t="s">
        <v>66</v>
      </c>
      <c r="K82" s="6"/>
    </row>
    <row r="83" spans="1:11" x14ac:dyDescent="0.2">
      <c r="A83" s="5"/>
      <c r="B83" s="896" t="s">
        <v>67</v>
      </c>
      <c r="K83" s="6"/>
    </row>
    <row r="84" spans="1:11" x14ac:dyDescent="0.2">
      <c r="A84" s="5"/>
      <c r="B84" s="896" t="s">
        <v>68</v>
      </c>
      <c r="K84" s="6"/>
    </row>
    <row r="85" spans="1:11" x14ac:dyDescent="0.2">
      <c r="A85" s="5"/>
      <c r="B85" s="9"/>
      <c r="K85" s="6"/>
    </row>
    <row r="86" spans="1:11" x14ac:dyDescent="0.2">
      <c r="A86" s="5"/>
      <c r="K86" s="6"/>
    </row>
    <row r="87" spans="1:11" x14ac:dyDescent="0.2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6"/>
    </row>
  </sheetData>
  <sheetProtection password="C61F" sheet="1"/>
  <mergeCells count="4">
    <mergeCell ref="B57:E57"/>
    <mergeCell ref="B58:E58"/>
    <mergeCell ref="B60:E60"/>
    <mergeCell ref="B61:E61"/>
  </mergeCells>
  <hyperlinks>
    <hyperlink ref="B11" location="'сетка штукатурная  ЦПВС'!A1" display="сетка штукатурная ЦПВС"/>
    <hyperlink ref="B13" location="'СЕТКА РАБИЦА свет, цинк, цветн'!A1" display="● светлая (без покрытия)"/>
    <hyperlink ref="B14" location="'СЕТКА РАБИЦА свет, цинк, цветн'!A1" display="● оцинкованная"/>
    <hyperlink ref="B15" location="'СЕТКА РАБИЦА свет, цинк, цветн'!A67" display="● с полимерным покрытием"/>
    <hyperlink ref="B17" location="'сетка сварная Цинк, ПВХ'!A1" display="● оцинкованная"/>
    <hyperlink ref="B18" location="'сетка сварная Цинк, ПВХ'!A69" display="● с ПВХ"/>
    <hyperlink ref="B19" location="'сетка сварная Цинк, ПВХ'!A46" display="● светлая (без покрытия)"/>
    <hyperlink ref="B20" location="'сетка сварная Цинк, ПВХ'!A1" display="● оцинкованная для клеток"/>
    <hyperlink ref="B21" location="'сетка сварная Цинк, ПВХ'!A60" display="● для ТВИН БЛОКОВ"/>
    <hyperlink ref="B23" location="'сетка пластиковая'!A1" display="● аварийное ограждение"/>
    <hyperlink ref="B24" location="'сетка пластиковая'!A31" display="● штукатурная"/>
    <hyperlink ref="B25" location="'сетка пластиковая'!A40" display="● геосетка (дорожная)"/>
    <hyperlink ref="B26" location="'сетка пластиковая'!A48" display="● от птиц"/>
    <hyperlink ref="B27" location="'сетка пластиковая'!A56" display="● для птичников"/>
    <hyperlink ref="B28" location="'сетка пластиковая'!A60" display="● газонная"/>
    <hyperlink ref="B29" location="'сетка пластиковая'!A63" display="● универсальная"/>
    <hyperlink ref="B30" location="'сетка пластиковая'!A71" display="● садовая"/>
    <hyperlink ref="B32" location="'сетка кладочная'!A1" display="● в картах"/>
    <hyperlink ref="B33" location="'сетка кладочная'!A83" display="● в рулонах"/>
    <hyperlink ref="B36" location="'сетка тканая'!A1" display="● НУ"/>
    <hyperlink ref="B37" location="'сетка тканая'!A84" display="● 12Х18Н10Т"/>
    <hyperlink ref="B38" location="'сетка тканая'!A84" display="●  латунная"/>
    <hyperlink ref="B39" location="'сетка тканая'!A84" display="оцинкованная"/>
    <hyperlink ref="B41" location="'Сетка рифленая'!A1" display="● рифленая-Р"/>
    <hyperlink ref="B42" location="'Сетка рифленая'!A1" display="● сложно-рифленая СР"/>
    <hyperlink ref="B43" location="'Сетка рифленая'!A1" display="● рифленая-сложно-рифленая РСР"/>
    <hyperlink ref="B46" location="'Сетка Манье'!A1" display="Сетка Манье"/>
    <hyperlink ref="A48" location="'сетка сварная Цинк, ПВХ'!A1" display="Панели ограждения "/>
    <hyperlink ref="A49" location="'скоба строительная'!A1" display="Скоба строительная"/>
    <hyperlink ref="A50" location="'скоба строительная'!A1" display="Гвоздь кованый"/>
    <hyperlink ref="B52" location="ЕГОЗА!A15" display="● Спиральный Барьер Безопасности (СББ)"/>
    <hyperlink ref="B53" location="ЕГОЗА!A33" display="● Плоский Барьер Безопасности (ПББ)"/>
    <hyperlink ref="A54" location="ЕГОЗА!A41" display="Кронштейн для крепления СББ"/>
    <hyperlink ref="B56" location="'проволока, лента'!A1" display="● колючая ГОСТ 285-69"/>
    <hyperlink ref="B57" location="проволока, лента!A22" display="● низкоуглеродистая общего назначения термически необработанная светлая (торговая)"/>
    <hyperlink ref="B58" location="проволока, лента!A30" display="● низкоуглеродистая общего назначения термически обработанная"/>
    <hyperlink ref="B59" location="'проволока, лента'!A1" display="● ВР-1"/>
    <hyperlink ref="B60" location="проволока, лента!A47" display="● низкоуглеродистая общего назначения термически обработанная оцинкованная"/>
    <hyperlink ref="B61" location="проволока, лента!A54" display="● низкоуглеродистая общего назначения термически необработанная оцинкованная"/>
    <hyperlink ref="A62" location="'проволока, лента'!A1" display="Лента (бандажная)"/>
    <hyperlink ref="A64" location="ТЕПЛИЦЫ!A1" display="Теплицы под поликарбонат"/>
    <hyperlink ref="B66" location="ТЕПЛИЦЫ!A31" display="● Сотолайт "/>
    <hyperlink ref="B67" location="ТЕПЛИЦЫ!A25" display="● Рациональ"/>
    <hyperlink ref="B68" location="ТЕПЛИЦЫ!A25" display="● Актуаль"/>
    <hyperlink ref="A69" location="ГВОЗДИ!A27" display="Гвозди строительные"/>
    <hyperlink ref="B71" location="металлопрокат!A1" display="● Арматура"/>
    <hyperlink ref="B72" location="металлопрокат!A1" display="● Круг"/>
    <hyperlink ref="B73" location="металлопрокат!A30" display="● Труба профильная"/>
    <hyperlink ref="B74" location="металлопрокат!A37" display="● Труба Б/У НКТ (столбы для забора)"/>
    <hyperlink ref="B75" location="металлопрокат!A48" display="● Уголок"/>
    <hyperlink ref="A76" location="анкер для георешетки!A1" display="Анкер для георешетки"/>
    <hyperlink ref="B78" location="разное!A23" display="● перчатки "/>
    <hyperlink ref="B79" location="разное!A39" display="● навесы"/>
    <hyperlink ref="B80" location="разное!A1" display="● заглушки для столбов (НКТ)"/>
    <hyperlink ref="B81" location="разное!A1" display="геотекстиль"/>
    <hyperlink ref="B82" location="разное!A1" display="Теплоизоляция ИЗБА"/>
    <hyperlink ref="B83" location="разное!A1" display="Провод ПНСВ"/>
    <hyperlink ref="B84" location="разное!A1" display="● Грунтовка по металлу (3 в 1 по ржавчине)"/>
    <hyperlink ref="B57:E57" location="'проволока, лента'!A1" display="● низкоуглеродистая общего назначения термически необработанная светлая (торговая)"/>
    <hyperlink ref="B58:E58" location="'проволока, лента'!A1" display="● низкоуглеродистая общего назначения термически обработанная"/>
    <hyperlink ref="B60:E60" location="'проволока, лента'!A1" display="● низкоуглеродистая общего назначения термически обработанная оцинкованная"/>
    <hyperlink ref="B61:E61" location="'проволока, лента'!A1" display="● низкоуглеродистая общего назначения термически необработанная оцинкованная"/>
  </hyperlinks>
  <pageMargins left="0.87013888888888891" right="0.15972222222222221" top="0.1701388888888889" bottom="0.1701388888888889" header="0.51180555555555551" footer="0.51180555555555551"/>
  <pageSetup paperSize="9" scale="62" firstPageNumber="0"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5:F79"/>
  <sheetViews>
    <sheetView workbookViewId="0">
      <selection activeCell="F63" sqref="F63"/>
    </sheetView>
  </sheetViews>
  <sheetFormatPr defaultRowHeight="12.75" x14ac:dyDescent="0.2"/>
  <cols>
    <col min="1" max="1" width="30.7109375" style="536" customWidth="1"/>
    <col min="2" max="2" width="18.42578125" style="536" customWidth="1"/>
    <col min="3" max="3" width="12.140625" style="536" customWidth="1"/>
    <col min="4" max="4" width="12.85546875" style="536" customWidth="1"/>
    <col min="5" max="5" width="16" style="536" customWidth="1"/>
    <col min="6" max="6" width="34.5703125" style="990" customWidth="1"/>
  </cols>
  <sheetData>
    <row r="5" spans="1:6" ht="18" customHeight="1" x14ac:dyDescent="0.2"/>
    <row r="6" spans="1:6" x14ac:dyDescent="0.2">
      <c r="A6" s="538" t="s">
        <v>560</v>
      </c>
    </row>
    <row r="7" spans="1:6" ht="18.75" customHeight="1" x14ac:dyDescent="0.25">
      <c r="A7" s="539"/>
      <c r="B7" s="550"/>
      <c r="C7" s="551" t="s">
        <v>561</v>
      </c>
      <c r="D7" s="550"/>
      <c r="E7" s="550"/>
    </row>
    <row r="8" spans="1:6" ht="15.75" x14ac:dyDescent="0.25">
      <c r="A8" s="539"/>
      <c r="B8" s="562"/>
      <c r="C8" s="562"/>
      <c r="D8" s="562"/>
      <c r="E8" s="562"/>
      <c r="F8" s="991"/>
    </row>
    <row r="9" spans="1:6" ht="19.5" thickBot="1" x14ac:dyDescent="0.35">
      <c r="A9" s="552" t="s">
        <v>855</v>
      </c>
      <c r="B9" s="544"/>
      <c r="C9" s="544"/>
      <c r="D9" s="544"/>
      <c r="E9" s="544"/>
      <c r="F9" s="991"/>
    </row>
    <row r="10" spans="1:6" s="553" customFormat="1" ht="16.5" customHeight="1" thickBot="1" x14ac:dyDescent="0.35">
      <c r="A10" s="927" t="s">
        <v>562</v>
      </c>
      <c r="B10" s="1090" t="s">
        <v>563</v>
      </c>
      <c r="C10" s="928" t="s">
        <v>564</v>
      </c>
      <c r="D10" s="928" t="s">
        <v>565</v>
      </c>
      <c r="E10" s="928" t="s">
        <v>566</v>
      </c>
      <c r="F10" s="992" t="s">
        <v>96</v>
      </c>
    </row>
    <row r="11" spans="1:6" s="553" customFormat="1" ht="17.25" customHeight="1" thickBot="1" x14ac:dyDescent="0.3">
      <c r="A11" s="929"/>
      <c r="B11" s="1093"/>
      <c r="C11" s="930" t="s">
        <v>567</v>
      </c>
      <c r="D11" s="930" t="s">
        <v>567</v>
      </c>
      <c r="E11" s="930" t="s">
        <v>568</v>
      </c>
      <c r="F11" s="993" t="s">
        <v>569</v>
      </c>
    </row>
    <row r="12" spans="1:6" ht="18.95" customHeight="1" x14ac:dyDescent="0.25">
      <c r="A12" s="918">
        <v>150</v>
      </c>
      <c r="B12" s="563" t="s">
        <v>570</v>
      </c>
      <c r="C12" s="563">
        <v>0.06</v>
      </c>
      <c r="D12" s="563">
        <f>C12*E12</f>
        <v>18</v>
      </c>
      <c r="E12" s="563">
        <v>300</v>
      </c>
      <c r="F12" s="994">
        <v>10.89</v>
      </c>
    </row>
    <row r="13" spans="1:6" ht="18.95" customHeight="1" x14ac:dyDescent="0.25">
      <c r="A13" s="919">
        <v>200</v>
      </c>
      <c r="B13" s="558" t="s">
        <v>570</v>
      </c>
      <c r="C13" s="558">
        <v>9.5000000000000001E-2</v>
      </c>
      <c r="D13" s="558">
        <f>C13*E13</f>
        <v>23.75</v>
      </c>
      <c r="E13" s="558">
        <v>250</v>
      </c>
      <c r="F13" s="995">
        <v>10.89</v>
      </c>
    </row>
    <row r="14" spans="1:6" ht="18.95" customHeight="1" x14ac:dyDescent="0.25">
      <c r="A14" s="919">
        <v>250</v>
      </c>
      <c r="B14" s="558" t="s">
        <v>570</v>
      </c>
      <c r="C14" s="558">
        <v>0.11</v>
      </c>
      <c r="D14" s="558">
        <f>C14*E14</f>
        <v>27.5</v>
      </c>
      <c r="E14" s="558">
        <v>250</v>
      </c>
      <c r="F14" s="995">
        <v>11.91</v>
      </c>
    </row>
    <row r="15" spans="1:6" ht="18.95" customHeight="1" thickBot="1" x14ac:dyDescent="0.3">
      <c r="A15" s="920">
        <v>300</v>
      </c>
      <c r="B15" s="916" t="s">
        <v>570</v>
      </c>
      <c r="C15" s="916">
        <v>0.123</v>
      </c>
      <c r="D15" s="916">
        <f>C15*E15</f>
        <v>0</v>
      </c>
      <c r="E15" s="916"/>
      <c r="F15" s="996">
        <v>12.92</v>
      </c>
    </row>
    <row r="16" spans="1:6" ht="15" x14ac:dyDescent="0.25">
      <c r="A16" s="564"/>
      <c r="B16" s="565"/>
      <c r="C16" s="565"/>
      <c r="D16" s="565"/>
      <c r="E16" s="565"/>
      <c r="F16" s="997"/>
    </row>
    <row r="17" spans="1:6" ht="19.5" thickBot="1" x14ac:dyDescent="0.35">
      <c r="A17" s="552" t="s">
        <v>571</v>
      </c>
      <c r="B17" s="544"/>
      <c r="C17" s="544"/>
      <c r="D17" s="544"/>
      <c r="E17" s="544"/>
      <c r="F17" s="991"/>
    </row>
    <row r="18" spans="1:6" s="553" customFormat="1" ht="16.5" customHeight="1" thickBot="1" x14ac:dyDescent="0.35">
      <c r="A18" s="927" t="s">
        <v>562</v>
      </c>
      <c r="B18" s="1090" t="s">
        <v>563</v>
      </c>
      <c r="C18" s="928" t="s">
        <v>564</v>
      </c>
      <c r="D18" s="928" t="s">
        <v>565</v>
      </c>
      <c r="E18" s="928" t="s">
        <v>566</v>
      </c>
      <c r="F18" s="992" t="s">
        <v>96</v>
      </c>
    </row>
    <row r="19" spans="1:6" s="553" customFormat="1" ht="17.25" customHeight="1" thickBot="1" x14ac:dyDescent="0.3">
      <c r="A19" s="931"/>
      <c r="B19" s="1092"/>
      <c r="C19" s="932" t="s">
        <v>567</v>
      </c>
      <c r="D19" s="932" t="s">
        <v>567</v>
      </c>
      <c r="E19" s="932" t="s">
        <v>568</v>
      </c>
      <c r="F19" s="998" t="s">
        <v>569</v>
      </c>
    </row>
    <row r="20" spans="1:6" ht="18.95" customHeight="1" x14ac:dyDescent="0.25">
      <c r="A20" s="921">
        <v>200</v>
      </c>
      <c r="B20" s="557" t="s">
        <v>570</v>
      </c>
      <c r="C20" s="566">
        <v>0.126</v>
      </c>
      <c r="D20" s="566">
        <f>C20*E20</f>
        <v>25.2</v>
      </c>
      <c r="E20" s="566">
        <v>200</v>
      </c>
      <c r="F20" s="999">
        <v>16.14</v>
      </c>
    </row>
    <row r="21" spans="1:6" ht="18.95" customHeight="1" x14ac:dyDescent="0.25">
      <c r="A21" s="919">
        <v>250</v>
      </c>
      <c r="B21" s="558" t="s">
        <v>570</v>
      </c>
      <c r="C21" s="558">
        <v>0.14599999999999999</v>
      </c>
      <c r="D21" s="558">
        <v>29.2</v>
      </c>
      <c r="E21" s="558">
        <v>200</v>
      </c>
      <c r="F21" s="995">
        <v>17.510000000000002</v>
      </c>
    </row>
    <row r="22" spans="1:6" ht="18.95" customHeight="1" thickBot="1" x14ac:dyDescent="0.3">
      <c r="A22" s="920">
        <v>300</v>
      </c>
      <c r="B22" s="916" t="s">
        <v>570</v>
      </c>
      <c r="C22" s="916">
        <v>0.16600000000000001</v>
      </c>
      <c r="D22" s="916">
        <v>24.9</v>
      </c>
      <c r="E22" s="916">
        <v>150</v>
      </c>
      <c r="F22" s="996">
        <v>19.350000000000001</v>
      </c>
    </row>
    <row r="23" spans="1:6" ht="15" x14ac:dyDescent="0.25">
      <c r="A23" s="564"/>
      <c r="B23" s="565"/>
      <c r="C23" s="565"/>
      <c r="D23" s="565"/>
      <c r="E23" s="565"/>
      <c r="F23" s="997"/>
    </row>
    <row r="24" spans="1:6" ht="15.75" x14ac:dyDescent="0.25">
      <c r="A24" s="564"/>
      <c r="B24" s="565"/>
      <c r="C24" s="565"/>
      <c r="D24" s="565"/>
      <c r="E24" s="565"/>
      <c r="F24" s="1000"/>
    </row>
    <row r="25" spans="1:6" ht="16.5" x14ac:dyDescent="0.25">
      <c r="A25" s="565"/>
      <c r="B25" s="562"/>
      <c r="C25" s="551" t="s">
        <v>572</v>
      </c>
      <c r="D25" s="562"/>
      <c r="E25" s="562"/>
      <c r="F25" s="1001"/>
    </row>
    <row r="26" spans="1:6" ht="19.5" thickBot="1" x14ac:dyDescent="0.35">
      <c r="A26" s="552" t="s">
        <v>856</v>
      </c>
      <c r="B26" s="562"/>
      <c r="C26" s="551"/>
      <c r="D26" s="562"/>
      <c r="E26" s="562"/>
      <c r="F26" s="1001"/>
    </row>
    <row r="27" spans="1:6" ht="19.5" thickBot="1" x14ac:dyDescent="0.35">
      <c r="A27" s="927" t="s">
        <v>562</v>
      </c>
      <c r="B27" s="1090" t="s">
        <v>563</v>
      </c>
      <c r="C27" s="928" t="s">
        <v>564</v>
      </c>
      <c r="D27" s="928" t="s">
        <v>565</v>
      </c>
      <c r="E27" s="928" t="s">
        <v>566</v>
      </c>
      <c r="F27" s="992" t="s">
        <v>96</v>
      </c>
    </row>
    <row r="28" spans="1:6" ht="16.5" thickBot="1" x14ac:dyDescent="0.3">
      <c r="A28" s="931"/>
      <c r="B28" s="1092"/>
      <c r="C28" s="932" t="s">
        <v>567</v>
      </c>
      <c r="D28" s="932" t="s">
        <v>567</v>
      </c>
      <c r="E28" s="932" t="s">
        <v>568</v>
      </c>
      <c r="F28" s="998" t="s">
        <v>569</v>
      </c>
    </row>
    <row r="29" spans="1:6" ht="18.95" customHeight="1" x14ac:dyDescent="0.2">
      <c r="A29" s="922">
        <v>200</v>
      </c>
      <c r="B29" s="557" t="s">
        <v>570</v>
      </c>
      <c r="C29" s="567">
        <v>0.126</v>
      </c>
      <c r="D29" s="567">
        <f>C29*E29</f>
        <v>25.2</v>
      </c>
      <c r="E29" s="567">
        <v>200</v>
      </c>
      <c r="F29" s="924">
        <v>12.39</v>
      </c>
    </row>
    <row r="30" spans="1:6" ht="18.95" customHeight="1" x14ac:dyDescent="0.2">
      <c r="A30" s="919">
        <v>250</v>
      </c>
      <c r="B30" s="558" t="s">
        <v>570</v>
      </c>
      <c r="C30" s="568">
        <v>0.14599999999999999</v>
      </c>
      <c r="D30" s="568">
        <f>C30*E30</f>
        <v>36.5</v>
      </c>
      <c r="E30" s="568">
        <v>250</v>
      </c>
      <c r="F30" s="925">
        <v>13.41</v>
      </c>
    </row>
    <row r="31" spans="1:6" ht="18.95" customHeight="1" thickBot="1" x14ac:dyDescent="0.25">
      <c r="A31" s="920">
        <v>300</v>
      </c>
      <c r="B31" s="916" t="s">
        <v>570</v>
      </c>
      <c r="C31" s="916">
        <v>0.16600000000000001</v>
      </c>
      <c r="D31" s="916">
        <f>C31*E31</f>
        <v>20.75</v>
      </c>
      <c r="E31" s="916">
        <v>125</v>
      </c>
      <c r="F31" s="926">
        <v>14.42</v>
      </c>
    </row>
    <row r="32" spans="1:6" ht="19.5" thickBot="1" x14ac:dyDescent="0.35">
      <c r="A32" s="552" t="s">
        <v>573</v>
      </c>
      <c r="B32" s="562"/>
      <c r="C32" s="562"/>
      <c r="D32" s="562"/>
      <c r="E32" s="562"/>
      <c r="F32" s="991"/>
    </row>
    <row r="33" spans="1:6" s="553" customFormat="1" ht="16.5" customHeight="1" thickBot="1" x14ac:dyDescent="0.35">
      <c r="A33" s="927" t="s">
        <v>562</v>
      </c>
      <c r="B33" s="1090" t="s">
        <v>563</v>
      </c>
      <c r="C33" s="928" t="s">
        <v>564</v>
      </c>
      <c r="D33" s="928" t="s">
        <v>565</v>
      </c>
      <c r="E33" s="928" t="s">
        <v>566</v>
      </c>
      <c r="F33" s="992" t="s">
        <v>96</v>
      </c>
    </row>
    <row r="34" spans="1:6" s="553" customFormat="1" ht="17.25" customHeight="1" thickBot="1" x14ac:dyDescent="0.3">
      <c r="A34" s="931"/>
      <c r="B34" s="1092"/>
      <c r="C34" s="932" t="s">
        <v>567</v>
      </c>
      <c r="D34" s="932" t="s">
        <v>567</v>
      </c>
      <c r="E34" s="932" t="s">
        <v>568</v>
      </c>
      <c r="F34" s="998" t="s">
        <v>569</v>
      </c>
    </row>
    <row r="35" spans="1:6" ht="18.95" customHeight="1" x14ac:dyDescent="0.2">
      <c r="A35" s="922">
        <v>200</v>
      </c>
      <c r="B35" s="557" t="s">
        <v>570</v>
      </c>
      <c r="C35" s="567">
        <v>0.126</v>
      </c>
      <c r="D35" s="567">
        <f>C35*E35</f>
        <v>25.2</v>
      </c>
      <c r="E35" s="567">
        <v>200</v>
      </c>
      <c r="F35" s="924">
        <v>18.63</v>
      </c>
    </row>
    <row r="36" spans="1:6" ht="18.95" customHeight="1" x14ac:dyDescent="0.2">
      <c r="A36" s="919">
        <v>250</v>
      </c>
      <c r="B36" s="558" t="s">
        <v>570</v>
      </c>
      <c r="C36" s="568">
        <v>0.14599999999999999</v>
      </c>
      <c r="D36" s="568">
        <f>C36*E36</f>
        <v>21.9</v>
      </c>
      <c r="E36" s="568">
        <v>150</v>
      </c>
      <c r="F36" s="925">
        <v>20</v>
      </c>
    </row>
    <row r="37" spans="1:6" ht="18.95" customHeight="1" x14ac:dyDescent="0.2">
      <c r="A37" s="919">
        <v>300</v>
      </c>
      <c r="B37" s="558" t="s">
        <v>570</v>
      </c>
      <c r="C37" s="558">
        <v>0.16600000000000001</v>
      </c>
      <c r="D37" s="558">
        <f>C37*E37</f>
        <v>20.75</v>
      </c>
      <c r="E37" s="558">
        <v>125</v>
      </c>
      <c r="F37" s="925">
        <v>21.85</v>
      </c>
    </row>
    <row r="38" spans="1:6" ht="18.95" customHeight="1" thickBot="1" x14ac:dyDescent="0.25">
      <c r="A38" s="920">
        <v>350</v>
      </c>
      <c r="B38" s="916" t="s">
        <v>570</v>
      </c>
      <c r="C38" s="916">
        <v>0.186</v>
      </c>
      <c r="D38" s="916">
        <f>C38*E38</f>
        <v>18.600000000000001</v>
      </c>
      <c r="E38" s="916">
        <v>100</v>
      </c>
      <c r="F38" s="926">
        <v>24.27</v>
      </c>
    </row>
    <row r="39" spans="1:6" ht="18.95" customHeight="1" x14ac:dyDescent="0.2">
      <c r="A39" s="939"/>
      <c r="B39" s="565"/>
      <c r="C39" s="565"/>
      <c r="D39" s="565"/>
      <c r="E39" s="565"/>
      <c r="F39" s="1002"/>
    </row>
    <row r="40" spans="1:6" ht="19.5" thickBot="1" x14ac:dyDescent="0.35">
      <c r="A40" s="552" t="s">
        <v>862</v>
      </c>
      <c r="B40" s="562"/>
      <c r="C40" s="562"/>
      <c r="D40" s="562"/>
      <c r="E40" s="562"/>
      <c r="F40" s="1013" t="s">
        <v>838</v>
      </c>
    </row>
    <row r="41" spans="1:6" s="553" customFormat="1" ht="16.5" customHeight="1" thickBot="1" x14ac:dyDescent="0.35">
      <c r="A41" s="927" t="s">
        <v>562</v>
      </c>
      <c r="B41" s="1090" t="s">
        <v>563</v>
      </c>
      <c r="C41" s="928" t="s">
        <v>564</v>
      </c>
      <c r="D41" s="928" t="s">
        <v>565</v>
      </c>
      <c r="E41" s="928" t="s">
        <v>566</v>
      </c>
      <c r="F41" s="992" t="s">
        <v>96</v>
      </c>
    </row>
    <row r="42" spans="1:6" s="553" customFormat="1" ht="17.25" customHeight="1" thickBot="1" x14ac:dyDescent="0.3">
      <c r="A42" s="931"/>
      <c r="B42" s="1092"/>
      <c r="C42" s="932" t="s">
        <v>567</v>
      </c>
      <c r="D42" s="932" t="s">
        <v>567</v>
      </c>
      <c r="E42" s="932" t="s">
        <v>568</v>
      </c>
      <c r="F42" s="998" t="s">
        <v>569</v>
      </c>
    </row>
    <row r="43" spans="1:6" ht="18.95" customHeight="1" x14ac:dyDescent="0.2">
      <c r="A43" s="922">
        <v>200</v>
      </c>
      <c r="B43" s="557" t="s">
        <v>570</v>
      </c>
      <c r="C43" s="567">
        <v>0.126</v>
      </c>
      <c r="D43" s="567">
        <f>C43*E43</f>
        <v>25.2</v>
      </c>
      <c r="E43" s="567">
        <v>200</v>
      </c>
      <c r="F43" s="924"/>
    </row>
    <row r="44" spans="1:6" ht="18.95" customHeight="1" x14ac:dyDescent="0.2">
      <c r="A44" s="919">
        <v>250</v>
      </c>
      <c r="B44" s="558" t="s">
        <v>570</v>
      </c>
      <c r="C44" s="568">
        <v>0.14599999999999999</v>
      </c>
      <c r="D44" s="568">
        <f>C44*E44</f>
        <v>21.9</v>
      </c>
      <c r="E44" s="568">
        <v>150</v>
      </c>
      <c r="F44" s="925"/>
    </row>
    <row r="45" spans="1:6" ht="18.95" customHeight="1" thickBot="1" x14ac:dyDescent="0.25">
      <c r="A45" s="920">
        <v>300</v>
      </c>
      <c r="B45" s="916" t="s">
        <v>570</v>
      </c>
      <c r="C45" s="916">
        <v>0.16600000000000001</v>
      </c>
      <c r="D45" s="916">
        <f>C45*E45</f>
        <v>20.75</v>
      </c>
      <c r="E45" s="916">
        <v>125</v>
      </c>
      <c r="F45" s="926"/>
    </row>
    <row r="46" spans="1:6" ht="19.5" thickBot="1" x14ac:dyDescent="0.25">
      <c r="A46" s="569" t="s">
        <v>574</v>
      </c>
      <c r="B46" s="570"/>
      <c r="C46" s="570"/>
      <c r="D46" s="570"/>
      <c r="E46" s="570"/>
      <c r="F46" s="991"/>
    </row>
    <row r="47" spans="1:6" s="553" customFormat="1" ht="16.5" customHeight="1" thickBot="1" x14ac:dyDescent="0.35">
      <c r="A47" s="927" t="s">
        <v>562</v>
      </c>
      <c r="B47" s="1090" t="s">
        <v>563</v>
      </c>
      <c r="C47" s="928" t="s">
        <v>564</v>
      </c>
      <c r="D47" s="928" t="s">
        <v>565</v>
      </c>
      <c r="E47" s="928" t="s">
        <v>566</v>
      </c>
      <c r="F47" s="992" t="s">
        <v>96</v>
      </c>
    </row>
    <row r="48" spans="1:6" s="553" customFormat="1" ht="17.25" customHeight="1" thickBot="1" x14ac:dyDescent="0.3">
      <c r="A48" s="931"/>
      <c r="B48" s="1092"/>
      <c r="C48" s="932" t="s">
        <v>567</v>
      </c>
      <c r="D48" s="932" t="s">
        <v>567</v>
      </c>
      <c r="E48" s="932" t="s">
        <v>568</v>
      </c>
      <c r="F48" s="998" t="s">
        <v>569</v>
      </c>
    </row>
    <row r="49" spans="1:6" ht="18.95" customHeight="1" x14ac:dyDescent="0.25">
      <c r="A49" s="922">
        <v>200</v>
      </c>
      <c r="B49" s="557" t="s">
        <v>570</v>
      </c>
      <c r="C49" s="567">
        <v>0.19700000000000001</v>
      </c>
      <c r="D49" s="567">
        <f>C49*E49</f>
        <v>29.55</v>
      </c>
      <c r="E49" s="567">
        <v>150</v>
      </c>
      <c r="F49" s="1003">
        <v>25.08</v>
      </c>
    </row>
    <row r="50" spans="1:6" ht="18.95" customHeight="1" x14ac:dyDescent="0.25">
      <c r="A50" s="919">
        <v>250</v>
      </c>
      <c r="B50" s="558" t="s">
        <v>570</v>
      </c>
      <c r="C50" s="568">
        <v>0.22800000000000001</v>
      </c>
      <c r="D50" s="568">
        <f>C50*E50</f>
        <v>28.5</v>
      </c>
      <c r="E50" s="568">
        <v>125</v>
      </c>
      <c r="F50" s="995">
        <v>26.85</v>
      </c>
    </row>
    <row r="51" spans="1:6" ht="18.95" customHeight="1" x14ac:dyDescent="0.25">
      <c r="A51" s="919">
        <v>300</v>
      </c>
      <c r="B51" s="558" t="s">
        <v>570</v>
      </c>
      <c r="C51" s="558">
        <v>0.25900000000000001</v>
      </c>
      <c r="D51" s="558">
        <f>C51*E51</f>
        <v>25.900000000000002</v>
      </c>
      <c r="E51" s="558">
        <v>100</v>
      </c>
      <c r="F51" s="995">
        <v>29.61</v>
      </c>
    </row>
    <row r="52" spans="1:6" ht="18.95" customHeight="1" x14ac:dyDescent="0.25">
      <c r="A52" s="923">
        <v>350</v>
      </c>
      <c r="B52" s="571" t="s">
        <v>570</v>
      </c>
      <c r="C52" s="571">
        <v>0.28999999999999998</v>
      </c>
      <c r="D52" s="571">
        <f>C52*E52</f>
        <v>21.75</v>
      </c>
      <c r="E52" s="571">
        <v>75</v>
      </c>
      <c r="F52" s="1004">
        <v>31.62</v>
      </c>
    </row>
    <row r="53" spans="1:6" ht="18.95" customHeight="1" thickBot="1" x14ac:dyDescent="0.3">
      <c r="A53" s="920">
        <v>400</v>
      </c>
      <c r="B53" s="916" t="s">
        <v>570</v>
      </c>
      <c r="C53" s="916">
        <v>0.29599999999999999</v>
      </c>
      <c r="D53" s="916">
        <f>C53*E53</f>
        <v>16.279999999999998</v>
      </c>
      <c r="E53" s="916">
        <v>55</v>
      </c>
      <c r="F53" s="996">
        <v>34.130000000000003</v>
      </c>
    </row>
    <row r="54" spans="1:6" x14ac:dyDescent="0.2">
      <c r="A54" s="544"/>
      <c r="B54" s="544"/>
      <c r="C54" s="544"/>
      <c r="D54" s="544"/>
      <c r="E54" s="544"/>
      <c r="F54" s="991"/>
    </row>
    <row r="55" spans="1:6" ht="19.5" thickBot="1" x14ac:dyDescent="0.25">
      <c r="A55" s="569" t="s">
        <v>575</v>
      </c>
      <c r="B55" s="544"/>
      <c r="C55" s="544"/>
      <c r="D55" s="544"/>
      <c r="E55" s="544"/>
      <c r="F55" s="991"/>
    </row>
    <row r="56" spans="1:6" s="553" customFormat="1" ht="16.5" customHeight="1" thickBot="1" x14ac:dyDescent="0.35">
      <c r="A56" s="927" t="s">
        <v>562</v>
      </c>
      <c r="B56" s="1090" t="s">
        <v>563</v>
      </c>
      <c r="C56" s="928" t="s">
        <v>564</v>
      </c>
      <c r="D56" s="928" t="s">
        <v>565</v>
      </c>
      <c r="E56" s="928" t="s">
        <v>566</v>
      </c>
      <c r="F56" s="992" t="s">
        <v>96</v>
      </c>
    </row>
    <row r="57" spans="1:6" s="553" customFormat="1" ht="17.25" customHeight="1" thickBot="1" x14ac:dyDescent="0.3">
      <c r="A57" s="931"/>
      <c r="B57" s="1092"/>
      <c r="C57" s="932" t="s">
        <v>567</v>
      </c>
      <c r="D57" s="932" t="s">
        <v>567</v>
      </c>
      <c r="E57" s="932" t="s">
        <v>568</v>
      </c>
      <c r="F57" s="998" t="s">
        <v>569</v>
      </c>
    </row>
    <row r="58" spans="1:6" ht="18.95" customHeight="1" x14ac:dyDescent="0.25">
      <c r="A58" s="922">
        <v>200</v>
      </c>
      <c r="B58" s="557" t="s">
        <v>570</v>
      </c>
      <c r="C58" s="567">
        <v>0.28399999999999997</v>
      </c>
      <c r="D58" s="567">
        <f>C58*E58</f>
        <v>28.4</v>
      </c>
      <c r="E58" s="567">
        <v>100</v>
      </c>
      <c r="F58" s="1003">
        <v>35.64</v>
      </c>
    </row>
    <row r="59" spans="1:6" ht="18.95" customHeight="1" x14ac:dyDescent="0.25">
      <c r="A59" s="919">
        <v>250</v>
      </c>
      <c r="B59" s="558" t="s">
        <v>570</v>
      </c>
      <c r="C59" s="568">
        <v>0.32900000000000001</v>
      </c>
      <c r="D59" s="568">
        <f>C59*E59</f>
        <v>24.675000000000001</v>
      </c>
      <c r="E59" s="568">
        <v>75</v>
      </c>
      <c r="F59" s="995">
        <v>39.11</v>
      </c>
    </row>
    <row r="60" spans="1:6" ht="18.95" customHeight="1" x14ac:dyDescent="0.25">
      <c r="A60" s="923">
        <v>300</v>
      </c>
      <c r="B60" s="571" t="s">
        <v>570</v>
      </c>
      <c r="C60" s="572">
        <v>0.373</v>
      </c>
      <c r="D60" s="572">
        <f>C60*E60</f>
        <v>18.649999999999999</v>
      </c>
      <c r="E60" s="572">
        <v>50</v>
      </c>
      <c r="F60" s="1004">
        <v>46.07</v>
      </c>
    </row>
    <row r="61" spans="1:6" ht="18.95" customHeight="1" x14ac:dyDescent="0.25">
      <c r="A61" s="923">
        <v>350</v>
      </c>
      <c r="B61" s="571" t="s">
        <v>570</v>
      </c>
      <c r="C61" s="571">
        <v>0.41699999999999998</v>
      </c>
      <c r="D61" s="571">
        <f>C61*E61</f>
        <v>20.849999999999998</v>
      </c>
      <c r="E61" s="571">
        <v>50</v>
      </c>
      <c r="F61" s="1004">
        <v>46.67</v>
      </c>
    </row>
    <row r="62" spans="1:6" ht="18.95" customHeight="1" thickBot="1" x14ac:dyDescent="0.3">
      <c r="A62" s="920">
        <v>400</v>
      </c>
      <c r="B62" s="916" t="s">
        <v>570</v>
      </c>
      <c r="C62" s="916">
        <v>0.42599999999999999</v>
      </c>
      <c r="D62" s="916">
        <f>C62*E62</f>
        <v>21.3</v>
      </c>
      <c r="E62" s="916">
        <v>50</v>
      </c>
      <c r="F62" s="996">
        <v>49.55</v>
      </c>
    </row>
    <row r="63" spans="1:6" ht="15" x14ac:dyDescent="0.25">
      <c r="A63" s="573"/>
      <c r="B63" s="565"/>
      <c r="C63" s="565"/>
      <c r="D63" s="565"/>
      <c r="E63" s="565"/>
      <c r="F63" s="1001"/>
    </row>
    <row r="64" spans="1:6" ht="19.5" thickBot="1" x14ac:dyDescent="0.25">
      <c r="A64" s="569" t="s">
        <v>863</v>
      </c>
      <c r="B64" s="544"/>
      <c r="C64" s="544"/>
      <c r="D64" s="544"/>
      <c r="E64" s="544"/>
      <c r="F64" s="1001"/>
    </row>
    <row r="65" spans="1:6" s="553" customFormat="1" ht="16.5" customHeight="1" thickBot="1" x14ac:dyDescent="0.35">
      <c r="A65" s="927" t="s">
        <v>562</v>
      </c>
      <c r="B65" s="1090" t="s">
        <v>563</v>
      </c>
      <c r="C65" s="928" t="s">
        <v>564</v>
      </c>
      <c r="D65" s="928" t="s">
        <v>565</v>
      </c>
      <c r="E65" s="928" t="s">
        <v>566</v>
      </c>
      <c r="F65" s="992" t="s">
        <v>96</v>
      </c>
    </row>
    <row r="66" spans="1:6" s="553" customFormat="1" ht="17.25" customHeight="1" thickBot="1" x14ac:dyDescent="0.3">
      <c r="A66" s="933"/>
      <c r="B66" s="1091"/>
      <c r="C66" s="934" t="s">
        <v>567</v>
      </c>
      <c r="D66" s="934" t="s">
        <v>567</v>
      </c>
      <c r="E66" s="934" t="s">
        <v>568</v>
      </c>
      <c r="F66" s="1005" t="s">
        <v>569</v>
      </c>
    </row>
    <row r="67" spans="1:6" ht="18.95" customHeight="1" x14ac:dyDescent="0.25">
      <c r="A67" s="911">
        <v>300</v>
      </c>
      <c r="B67" s="912" t="s">
        <v>570</v>
      </c>
      <c r="C67" s="913"/>
      <c r="D67" s="913"/>
      <c r="E67" s="913"/>
      <c r="F67" s="1006" t="s">
        <v>857</v>
      </c>
    </row>
    <row r="68" spans="1:6" ht="18.95" customHeight="1" x14ac:dyDescent="0.25">
      <c r="A68" s="914">
        <v>350</v>
      </c>
      <c r="B68" s="558" t="s">
        <v>570</v>
      </c>
      <c r="C68" s="568"/>
      <c r="D68" s="568"/>
      <c r="E68" s="568"/>
      <c r="F68" s="1007" t="s">
        <v>858</v>
      </c>
    </row>
    <row r="69" spans="1:6" ht="18.95" customHeight="1" x14ac:dyDescent="0.25">
      <c r="A69" s="914">
        <v>400</v>
      </c>
      <c r="B69" s="558" t="s">
        <v>570</v>
      </c>
      <c r="C69" s="568"/>
      <c r="D69" s="568"/>
      <c r="E69" s="568"/>
      <c r="F69" s="1007" t="s">
        <v>858</v>
      </c>
    </row>
    <row r="70" spans="1:6" ht="18.95" customHeight="1" thickBot="1" x14ac:dyDescent="0.3">
      <c r="A70" s="915">
        <v>500</v>
      </c>
      <c r="B70" s="916" t="s">
        <v>570</v>
      </c>
      <c r="C70" s="917"/>
      <c r="D70" s="917"/>
      <c r="E70" s="917"/>
      <c r="F70" s="1008" t="s">
        <v>858</v>
      </c>
    </row>
    <row r="71" spans="1:6" ht="15" x14ac:dyDescent="0.25">
      <c r="A71" s="573"/>
      <c r="B71" s="565"/>
      <c r="C71" s="565"/>
      <c r="D71" s="565"/>
      <c r="E71" s="565"/>
      <c r="F71" s="1001"/>
    </row>
    <row r="72" spans="1:6" ht="14.25" x14ac:dyDescent="0.2">
      <c r="A72" s="574"/>
      <c r="B72" s="575"/>
      <c r="C72" s="575"/>
      <c r="D72" s="575"/>
      <c r="E72" s="575"/>
      <c r="F72" s="1009"/>
    </row>
    <row r="73" spans="1:6" ht="15.75" x14ac:dyDescent="0.25">
      <c r="A73" s="579"/>
      <c r="B73" s="580"/>
      <c r="C73" s="581"/>
      <c r="D73" s="581"/>
      <c r="E73" s="581"/>
      <c r="F73" s="1010"/>
    </row>
    <row r="74" spans="1:6" ht="15.75" x14ac:dyDescent="0.25">
      <c r="A74" s="935" t="s">
        <v>576</v>
      </c>
      <c r="B74" s="936"/>
      <c r="C74" s="936"/>
      <c r="D74" s="936"/>
      <c r="E74" s="936"/>
    </row>
    <row r="75" spans="1:6" x14ac:dyDescent="0.2">
      <c r="A75" s="1088" t="s">
        <v>577</v>
      </c>
      <c r="B75" s="1088"/>
      <c r="C75" s="1088"/>
    </row>
    <row r="77" spans="1:6" ht="12.75" customHeight="1" x14ac:dyDescent="0.25">
      <c r="A77" s="584"/>
      <c r="B77" s="553"/>
      <c r="C77" s="553"/>
      <c r="D77" s="553"/>
      <c r="E77" s="553"/>
      <c r="F77" s="1011"/>
    </row>
    <row r="78" spans="1:6" ht="12.75" customHeight="1" x14ac:dyDescent="0.2">
      <c r="A78" s="1089" t="s">
        <v>87</v>
      </c>
      <c r="B78" s="1089"/>
      <c r="C78" s="1089"/>
      <c r="D78" s="1089"/>
      <c r="E78" s="1089"/>
      <c r="F78" s="1089"/>
    </row>
    <row r="79" spans="1:6" x14ac:dyDescent="0.2">
      <c r="A79" s="1089"/>
      <c r="B79" s="1089"/>
      <c r="C79" s="1089"/>
      <c r="D79" s="1089"/>
      <c r="E79" s="1089"/>
      <c r="F79" s="1089"/>
    </row>
  </sheetData>
  <sheetProtection password="C61F" sheet="1" objects="1" scenarios="1"/>
  <mergeCells count="10">
    <mergeCell ref="A75:C75"/>
    <mergeCell ref="A78:F79"/>
    <mergeCell ref="B65:B66"/>
    <mergeCell ref="B27:B28"/>
    <mergeCell ref="B10:B11"/>
    <mergeCell ref="B18:B19"/>
    <mergeCell ref="B33:B34"/>
    <mergeCell ref="B47:B48"/>
    <mergeCell ref="B56:B57"/>
    <mergeCell ref="B41:B42"/>
  </mergeCells>
  <pageMargins left="0.23622047244094491" right="0.23622047244094491" top="0" bottom="0" header="0" footer="0"/>
  <pageSetup paperSize="9" scale="75" firstPageNumber="0" orientation="portrait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8:I44"/>
  <sheetViews>
    <sheetView zoomScale="90" zoomScaleNormal="90" workbookViewId="0">
      <pane ySplit="14" topLeftCell="A15" activePane="bottomLeft" state="frozen"/>
      <selection pane="bottomLeft" activeCell="H21" sqref="H21"/>
    </sheetView>
  </sheetViews>
  <sheetFormatPr defaultRowHeight="12.75" x14ac:dyDescent="0.2"/>
  <cols>
    <col min="1" max="1" width="28.42578125" customWidth="1"/>
    <col min="2" max="3" width="14.7109375" customWidth="1"/>
    <col min="4" max="5" width="13.7109375" customWidth="1"/>
    <col min="6" max="6" width="11" customWidth="1"/>
    <col min="7" max="7" width="16" customWidth="1"/>
    <col min="8" max="8" width="27.7109375" customWidth="1"/>
    <col min="9" max="9" width="23.42578125" customWidth="1"/>
  </cols>
  <sheetData>
    <row r="8" spans="1:9" ht="16.5" x14ac:dyDescent="0.25">
      <c r="A8" s="585"/>
      <c r="B8" s="586" t="s">
        <v>578</v>
      </c>
      <c r="C8" s="269"/>
      <c r="D8" s="269"/>
      <c r="E8" s="269"/>
      <c r="F8" s="269"/>
      <c r="G8" s="269"/>
      <c r="H8" s="269"/>
    </row>
    <row r="9" spans="1:9" x14ac:dyDescent="0.2">
      <c r="A9" s="587" t="s">
        <v>579</v>
      </c>
      <c r="B9" s="269"/>
      <c r="C9" s="269"/>
    </row>
    <row r="10" spans="1:9" ht="18.75" x14ac:dyDescent="0.3">
      <c r="A10" s="448" t="s">
        <v>580</v>
      </c>
      <c r="B10" s="588"/>
      <c r="C10" s="588"/>
      <c r="D10" s="588"/>
      <c r="E10" s="588"/>
      <c r="F10" s="588"/>
      <c r="G10" s="588"/>
    </row>
    <row r="12" spans="1:9" ht="16.5" customHeight="1" x14ac:dyDescent="0.3">
      <c r="A12" s="446">
        <f>'СЕТКА РАБИЦА свет, цинк, цветн'!A7</f>
        <v>0</v>
      </c>
      <c r="H12" s="589" t="s">
        <v>264</v>
      </c>
    </row>
    <row r="13" spans="1:9" ht="15.75" customHeight="1" x14ac:dyDescent="0.3">
      <c r="A13" s="1095" t="s">
        <v>128</v>
      </c>
      <c r="B13" s="1096" t="s">
        <v>581</v>
      </c>
      <c r="C13" s="1096"/>
      <c r="D13" s="1097" t="s">
        <v>582</v>
      </c>
      <c r="E13" s="590"/>
      <c r="F13" s="1098" t="s">
        <v>583</v>
      </c>
      <c r="G13" s="1098"/>
      <c r="H13" s="1094" t="s">
        <v>584</v>
      </c>
      <c r="I13" s="1094" t="s">
        <v>585</v>
      </c>
    </row>
    <row r="14" spans="1:9" ht="23.25" customHeight="1" x14ac:dyDescent="0.2">
      <c r="A14" s="1095"/>
      <c r="B14" s="591" t="s">
        <v>586</v>
      </c>
      <c r="C14" s="592" t="s">
        <v>587</v>
      </c>
      <c r="D14" s="1097"/>
      <c r="E14" s="593" t="s">
        <v>588</v>
      </c>
      <c r="F14" s="591" t="s">
        <v>589</v>
      </c>
      <c r="G14" s="594" t="s">
        <v>590</v>
      </c>
      <c r="H14" s="1094"/>
      <c r="I14" s="1094"/>
    </row>
    <row r="15" spans="1:9" ht="39.950000000000003" customHeight="1" x14ac:dyDescent="0.3">
      <c r="A15" s="595" t="s">
        <v>591</v>
      </c>
      <c r="B15" s="596">
        <v>900</v>
      </c>
      <c r="C15" s="596">
        <v>800</v>
      </c>
      <c r="D15" s="597" t="s">
        <v>592</v>
      </c>
      <c r="E15" s="598">
        <v>8.1999999999999993</v>
      </c>
      <c r="F15" s="599">
        <v>35</v>
      </c>
      <c r="G15" s="600">
        <v>5</v>
      </c>
      <c r="H15" s="601">
        <v>1973</v>
      </c>
      <c r="I15" s="602">
        <f t="shared" ref="I15:I20" si="0">H15/F15</f>
        <v>56.371428571428574</v>
      </c>
    </row>
    <row r="16" spans="1:9" ht="39.950000000000003" customHeight="1" x14ac:dyDescent="0.3">
      <c r="A16" s="603" t="s">
        <v>593</v>
      </c>
      <c r="B16" s="604">
        <v>600</v>
      </c>
      <c r="C16" s="487">
        <v>550</v>
      </c>
      <c r="D16" s="605" t="s">
        <v>594</v>
      </c>
      <c r="E16" s="606">
        <v>7.8</v>
      </c>
      <c r="F16" s="607">
        <v>50</v>
      </c>
      <c r="G16" s="608">
        <v>5</v>
      </c>
      <c r="H16" s="609">
        <v>1934</v>
      </c>
      <c r="I16" s="610">
        <f t="shared" si="0"/>
        <v>38.68</v>
      </c>
    </row>
    <row r="17" spans="1:9" ht="39.950000000000003" customHeight="1" x14ac:dyDescent="0.3">
      <c r="A17" s="603" t="s">
        <v>595</v>
      </c>
      <c r="B17" s="604">
        <v>500</v>
      </c>
      <c r="C17" s="487">
        <v>450</v>
      </c>
      <c r="D17" s="605" t="s">
        <v>596</v>
      </c>
      <c r="E17" s="606">
        <v>6.5</v>
      </c>
      <c r="F17" s="607">
        <v>50</v>
      </c>
      <c r="G17" s="608">
        <v>5</v>
      </c>
      <c r="H17" s="609">
        <v>1640</v>
      </c>
      <c r="I17" s="610">
        <f t="shared" si="0"/>
        <v>32.799999999999997</v>
      </c>
    </row>
    <row r="18" spans="1:9" ht="39.950000000000003" customHeight="1" x14ac:dyDescent="0.3">
      <c r="A18" s="603" t="s">
        <v>597</v>
      </c>
      <c r="B18" s="604">
        <v>500</v>
      </c>
      <c r="C18" s="611">
        <v>450</v>
      </c>
      <c r="D18" s="605" t="s">
        <v>594</v>
      </c>
      <c r="E18" s="612">
        <v>6.4</v>
      </c>
      <c r="F18" s="613">
        <v>50</v>
      </c>
      <c r="G18" s="614">
        <v>3</v>
      </c>
      <c r="H18" s="615">
        <v>1573</v>
      </c>
      <c r="I18" s="610">
        <f t="shared" si="0"/>
        <v>31.46</v>
      </c>
    </row>
    <row r="19" spans="1:9" ht="39.950000000000003" customHeight="1" x14ac:dyDescent="0.3">
      <c r="A19" s="603" t="s">
        <v>598</v>
      </c>
      <c r="B19" s="604">
        <v>500</v>
      </c>
      <c r="C19" s="611">
        <v>450</v>
      </c>
      <c r="D19" s="605" t="s">
        <v>599</v>
      </c>
      <c r="E19" s="612">
        <v>5.12</v>
      </c>
      <c r="F19" s="613">
        <v>40</v>
      </c>
      <c r="G19" s="614">
        <v>3</v>
      </c>
      <c r="H19" s="615">
        <v>1305</v>
      </c>
      <c r="I19" s="610">
        <f>H19/F19</f>
        <v>32.625</v>
      </c>
    </row>
    <row r="20" spans="1:9" ht="39.950000000000003" customHeight="1" x14ac:dyDescent="0.3">
      <c r="A20" s="616" t="s">
        <v>600</v>
      </c>
      <c r="B20" s="617">
        <v>450</v>
      </c>
      <c r="C20" s="492">
        <v>400</v>
      </c>
      <c r="D20" s="618" t="s">
        <v>601</v>
      </c>
      <c r="E20" s="619">
        <v>4.7</v>
      </c>
      <c r="F20" s="620">
        <v>40</v>
      </c>
      <c r="G20" s="621">
        <v>3</v>
      </c>
      <c r="H20" s="622">
        <v>1140</v>
      </c>
      <c r="I20" s="623">
        <f t="shared" si="0"/>
        <v>28.5</v>
      </c>
    </row>
    <row r="21" spans="1:9" ht="39.950000000000003" customHeight="1" x14ac:dyDescent="0.3">
      <c r="A21" s="624"/>
      <c r="B21" s="625"/>
      <c r="C21" s="496"/>
      <c r="D21" s="626"/>
      <c r="E21" s="627"/>
      <c r="F21" s="628"/>
      <c r="G21" s="628"/>
      <c r="H21" s="629"/>
      <c r="I21" s="629"/>
    </row>
    <row r="22" spans="1:9" ht="39.950000000000003" customHeight="1" x14ac:dyDescent="0.3">
      <c r="A22" s="630"/>
      <c r="B22" s="625"/>
      <c r="C22" s="631"/>
      <c r="D22" s="626"/>
      <c r="E22" s="632"/>
      <c r="F22" s="628"/>
      <c r="G22" s="628"/>
      <c r="H22" s="633"/>
      <c r="I22" s="633"/>
    </row>
    <row r="23" spans="1:9" ht="20.25" customHeight="1" x14ac:dyDescent="0.3">
      <c r="A23" s="630" t="s">
        <v>602</v>
      </c>
      <c r="B23" s="625"/>
      <c r="C23" s="631"/>
      <c r="D23" s="626"/>
      <c r="E23" s="632"/>
      <c r="F23" s="628"/>
      <c r="G23" s="628"/>
      <c r="H23" s="633"/>
      <c r="I23" s="633"/>
    </row>
    <row r="24" spans="1:9" ht="20.25" customHeight="1" x14ac:dyDescent="0.3">
      <c r="A24" s="630"/>
      <c r="B24" s="625"/>
      <c r="C24" s="631"/>
      <c r="D24" s="626"/>
      <c r="E24" s="632"/>
      <c r="F24" s="628"/>
      <c r="G24" s="628"/>
      <c r="H24" s="633"/>
      <c r="I24" s="633"/>
    </row>
    <row r="25" spans="1:9" s="634" customFormat="1" ht="61.5" customHeight="1" x14ac:dyDescent="0.25">
      <c r="A25" s="1099" t="s">
        <v>603</v>
      </c>
      <c r="B25" s="1099"/>
      <c r="C25" s="1099"/>
      <c r="D25" s="1099"/>
      <c r="E25" s="1099"/>
      <c r="F25" s="1099"/>
      <c r="G25" s="1099"/>
      <c r="H25" s="1099"/>
      <c r="I25" s="1099"/>
    </row>
    <row r="26" spans="1:9" s="269" customFormat="1" ht="39.950000000000003" customHeight="1" x14ac:dyDescent="0.3">
      <c r="A26" s="635"/>
      <c r="B26" s="636"/>
      <c r="C26" s="637"/>
      <c r="D26" s="638"/>
      <c r="E26" s="639"/>
      <c r="F26" s="640"/>
      <c r="G26" s="640"/>
      <c r="H26" s="641"/>
      <c r="I26" s="641"/>
    </row>
    <row r="27" spans="1:9" ht="16.5" x14ac:dyDescent="0.25">
      <c r="A27" s="585"/>
      <c r="B27" s="642" t="s">
        <v>604</v>
      </c>
      <c r="C27" s="643"/>
      <c r="D27" s="643"/>
      <c r="E27" s="643"/>
      <c r="F27" s="643"/>
      <c r="G27" s="643"/>
      <c r="H27" s="643"/>
    </row>
    <row r="28" spans="1:9" s="269" customFormat="1" ht="15" x14ac:dyDescent="0.2">
      <c r="A28" s="644"/>
    </row>
    <row r="29" spans="1:9" ht="18.75" x14ac:dyDescent="0.3">
      <c r="A29" s="448" t="s">
        <v>580</v>
      </c>
      <c r="B29" s="588"/>
      <c r="C29" s="588"/>
      <c r="D29" s="588"/>
      <c r="E29" s="588"/>
      <c r="F29" s="588"/>
      <c r="G29" s="588"/>
    </row>
    <row r="30" spans="1:9" ht="22.5" customHeight="1" x14ac:dyDescent="0.3">
      <c r="A30" s="1100" t="s">
        <v>128</v>
      </c>
      <c r="B30" s="1101" t="s">
        <v>581</v>
      </c>
      <c r="C30" s="1101"/>
      <c r="D30" s="1102" t="s">
        <v>582</v>
      </c>
      <c r="E30" s="645"/>
      <c r="F30" s="1103" t="s">
        <v>583</v>
      </c>
      <c r="G30" s="1103"/>
      <c r="H30" s="1104" t="s">
        <v>584</v>
      </c>
      <c r="I30" s="1104" t="s">
        <v>585</v>
      </c>
    </row>
    <row r="31" spans="1:9" ht="39.75" customHeight="1" x14ac:dyDescent="0.2">
      <c r="A31" s="1100"/>
      <c r="B31" s="646" t="s">
        <v>586</v>
      </c>
      <c r="C31" s="647" t="s">
        <v>587</v>
      </c>
      <c r="D31" s="1102"/>
      <c r="E31" s="593" t="s">
        <v>588</v>
      </c>
      <c r="F31" s="648" t="s">
        <v>589</v>
      </c>
      <c r="G31" s="649" t="s">
        <v>590</v>
      </c>
      <c r="H31" s="1104"/>
      <c r="I31" s="1104"/>
    </row>
    <row r="32" spans="1:9" ht="39.950000000000003" customHeight="1" x14ac:dyDescent="0.3">
      <c r="A32" s="650" t="s">
        <v>605</v>
      </c>
      <c r="B32" s="651">
        <v>500</v>
      </c>
      <c r="C32" s="651">
        <v>500</v>
      </c>
      <c r="D32" s="652">
        <v>10.6</v>
      </c>
      <c r="E32" s="653">
        <v>6.1</v>
      </c>
      <c r="F32" s="654"/>
      <c r="G32" s="655"/>
      <c r="H32" s="656">
        <v>2600</v>
      </c>
      <c r="I32" s="657"/>
    </row>
    <row r="33" spans="1:9" ht="39.950000000000003" customHeight="1" x14ac:dyDescent="0.3">
      <c r="A33" s="650" t="s">
        <v>606</v>
      </c>
      <c r="B33" s="651">
        <v>600</v>
      </c>
      <c r="C33" s="651">
        <v>600</v>
      </c>
      <c r="D33" s="652">
        <v>10</v>
      </c>
      <c r="E33" s="653">
        <v>5.9</v>
      </c>
      <c r="F33" s="654"/>
      <c r="G33" s="655"/>
      <c r="H33" s="656">
        <v>2600</v>
      </c>
      <c r="I33" s="657"/>
    </row>
    <row r="34" spans="1:9" ht="39.950000000000003" customHeight="1" x14ac:dyDescent="0.3">
      <c r="A34" s="650" t="s">
        <v>607</v>
      </c>
      <c r="B34" s="651">
        <v>900</v>
      </c>
      <c r="C34" s="651">
        <v>900</v>
      </c>
      <c r="D34" s="652">
        <v>10</v>
      </c>
      <c r="E34" s="653">
        <v>6.3</v>
      </c>
      <c r="F34" s="654"/>
      <c r="G34" s="655"/>
      <c r="H34" s="656">
        <v>2600</v>
      </c>
      <c r="I34" s="657"/>
    </row>
    <row r="36" spans="1:9" ht="15.75" x14ac:dyDescent="0.25">
      <c r="A36" s="583" t="s">
        <v>576</v>
      </c>
      <c r="B36" s="583"/>
      <c r="C36" s="583"/>
    </row>
    <row r="38" spans="1:9" ht="15.75" x14ac:dyDescent="0.25">
      <c r="A38" s="658" t="s">
        <v>608</v>
      </c>
      <c r="E38" s="659" t="s">
        <v>609</v>
      </c>
      <c r="F38" s="659">
        <v>450</v>
      </c>
      <c r="G38" s="660" t="s">
        <v>891</v>
      </c>
    </row>
    <row r="39" spans="1:9" ht="15.75" x14ac:dyDescent="0.25">
      <c r="E39" s="659" t="s">
        <v>609</v>
      </c>
      <c r="F39" s="659">
        <v>500</v>
      </c>
      <c r="G39" s="660" t="s">
        <v>891</v>
      </c>
    </row>
    <row r="40" spans="1:9" ht="15.75" x14ac:dyDescent="0.25">
      <c r="E40" s="659" t="s">
        <v>609</v>
      </c>
      <c r="F40" s="659">
        <v>600</v>
      </c>
      <c r="G40" s="660" t="s">
        <v>892</v>
      </c>
    </row>
    <row r="41" spans="1:9" ht="15.75" x14ac:dyDescent="0.25">
      <c r="E41" s="659" t="s">
        <v>609</v>
      </c>
      <c r="F41" s="659">
        <v>900</v>
      </c>
      <c r="G41" s="660"/>
    </row>
    <row r="42" spans="1:9" ht="12.75" customHeight="1" x14ac:dyDescent="0.2">
      <c r="A42" s="1032" t="s">
        <v>87</v>
      </c>
      <c r="B42" s="1032"/>
      <c r="C42" s="1032"/>
      <c r="D42" s="1032"/>
      <c r="E42" s="1032"/>
      <c r="F42" s="1032"/>
      <c r="G42" s="1032"/>
      <c r="H42" s="1032"/>
      <c r="I42" s="1032"/>
    </row>
    <row r="43" spans="1:9" x14ac:dyDescent="0.2">
      <c r="A43" s="1032"/>
      <c r="B43" s="1032"/>
      <c r="C43" s="1032"/>
      <c r="D43" s="1032"/>
      <c r="E43" s="1032"/>
      <c r="F43" s="1032"/>
      <c r="G43" s="1032"/>
      <c r="H43" s="1032"/>
      <c r="I43" s="1032"/>
    </row>
    <row r="44" spans="1:9" x14ac:dyDescent="0.2">
      <c r="A44" s="1032"/>
      <c r="B44" s="1032"/>
      <c r="C44" s="1032"/>
      <c r="D44" s="1032"/>
      <c r="E44" s="1032"/>
      <c r="F44" s="1032"/>
      <c r="G44" s="1032"/>
      <c r="H44" s="1032"/>
      <c r="I44" s="1032"/>
    </row>
  </sheetData>
  <sheetProtection password="C61F" sheet="1" objects="1" scenarios="1"/>
  <mergeCells count="14">
    <mergeCell ref="A42:I44"/>
    <mergeCell ref="A25:I25"/>
    <mergeCell ref="A30:A31"/>
    <mergeCell ref="B30:C30"/>
    <mergeCell ref="D30:D31"/>
    <mergeCell ref="F30:G30"/>
    <mergeCell ref="H30:H31"/>
    <mergeCell ref="I30:I31"/>
    <mergeCell ref="I13:I14"/>
    <mergeCell ref="A13:A14"/>
    <mergeCell ref="B13:C13"/>
    <mergeCell ref="D13:D14"/>
    <mergeCell ref="F13:G13"/>
    <mergeCell ref="H13:H14"/>
  </mergeCells>
  <pageMargins left="0.1701388888888889" right="0.15972222222222221" top="0.1701388888888889" bottom="1" header="0.51180555555555551" footer="0.51180555555555551"/>
  <pageSetup paperSize="9" scale="63" firstPageNumber="0" orientation="portrait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5"/>
    <pageSetUpPr fitToPage="1"/>
  </sheetPr>
  <dimension ref="A5:E90"/>
  <sheetViews>
    <sheetView workbookViewId="0">
      <selection activeCell="E46" sqref="E46"/>
    </sheetView>
  </sheetViews>
  <sheetFormatPr defaultRowHeight="15" x14ac:dyDescent="0.2"/>
  <cols>
    <col min="1" max="1" width="50.140625" style="659" customWidth="1"/>
    <col min="2" max="2" width="17.85546875" style="659" customWidth="1"/>
    <col min="3" max="3" width="19.28515625" style="659" customWidth="1"/>
    <col min="4" max="5" width="26.42578125" style="661" customWidth="1"/>
    <col min="6" max="6" width="13.7109375" style="659" customWidth="1"/>
    <col min="7" max="16384" width="9.140625" style="659"/>
  </cols>
  <sheetData>
    <row r="5" spans="1:5" ht="16.5" x14ac:dyDescent="0.25">
      <c r="B5" s="662"/>
      <c r="C5" s="663" t="s">
        <v>610</v>
      </c>
      <c r="D5" s="664"/>
    </row>
    <row r="6" spans="1:5" ht="15.75" x14ac:dyDescent="0.25">
      <c r="A6" s="587" t="s">
        <v>611</v>
      </c>
      <c r="C6" s="550"/>
    </row>
    <row r="7" spans="1:5" x14ac:dyDescent="0.2">
      <c r="A7" s="539">
        <f>'СЕТКА РАБИЦА свет, цинк, цветн'!A7</f>
        <v>0</v>
      </c>
      <c r="B7" s="539"/>
    </row>
    <row r="8" spans="1:5" x14ac:dyDescent="0.2">
      <c r="A8" s="665"/>
      <c r="B8" s="665"/>
      <c r="E8" s="661" t="s">
        <v>612</v>
      </c>
    </row>
    <row r="9" spans="1:5" s="671" customFormat="1" ht="33.75" customHeight="1" x14ac:dyDescent="0.3">
      <c r="A9" s="666" t="s">
        <v>128</v>
      </c>
      <c r="B9" s="667" t="s">
        <v>613</v>
      </c>
      <c r="C9" s="668" t="s">
        <v>614</v>
      </c>
      <c r="D9" s="669" t="s">
        <v>615</v>
      </c>
      <c r="E9" s="670" t="s">
        <v>615</v>
      </c>
    </row>
    <row r="10" spans="1:5" ht="27.75" customHeight="1" x14ac:dyDescent="0.25">
      <c r="A10" s="1115" t="s">
        <v>616</v>
      </c>
      <c r="B10" s="1116" t="s">
        <v>617</v>
      </c>
      <c r="C10" s="673" t="s">
        <v>91</v>
      </c>
      <c r="D10" s="674"/>
      <c r="E10" s="675">
        <v>100356</v>
      </c>
    </row>
    <row r="11" spans="1:5" ht="27.75" customHeight="1" x14ac:dyDescent="0.25">
      <c r="A11" s="1115"/>
      <c r="B11" s="1116"/>
      <c r="C11" s="676" t="s">
        <v>26</v>
      </c>
      <c r="D11" s="677"/>
      <c r="E11" s="678">
        <v>145351.46</v>
      </c>
    </row>
    <row r="12" spans="1:5" ht="27.75" customHeight="1" x14ac:dyDescent="0.25">
      <c r="A12" s="1115"/>
      <c r="B12" s="1117" t="s">
        <v>618</v>
      </c>
      <c r="C12" s="673" t="s">
        <v>91</v>
      </c>
      <c r="D12" s="674"/>
      <c r="E12" s="675">
        <v>0</v>
      </c>
    </row>
    <row r="13" spans="1:5" ht="27.75" customHeight="1" x14ac:dyDescent="0.25">
      <c r="A13" s="1115"/>
      <c r="B13" s="1117"/>
      <c r="C13" s="676" t="s">
        <v>26</v>
      </c>
      <c r="D13" s="677"/>
      <c r="E13" s="678">
        <v>200000</v>
      </c>
    </row>
    <row r="14" spans="1:5" ht="18.75" x14ac:dyDescent="0.3">
      <c r="A14" s="679"/>
      <c r="B14" s="679"/>
      <c r="C14" s="628"/>
      <c r="D14" s="628"/>
      <c r="E14" s="628"/>
    </row>
    <row r="15" spans="1:5" ht="15" customHeight="1" x14ac:dyDescent="0.2">
      <c r="A15" s="539"/>
      <c r="B15" s="539"/>
    </row>
    <row r="16" spans="1:5" x14ac:dyDescent="0.2">
      <c r="A16" s="539"/>
      <c r="B16" s="539"/>
    </row>
    <row r="17" spans="1:5" ht="16.5" x14ac:dyDescent="0.25">
      <c r="A17" s="539"/>
      <c r="B17" s="586"/>
      <c r="C17" s="680" t="s">
        <v>619</v>
      </c>
      <c r="D17" s="550"/>
    </row>
    <row r="18" spans="1:5" x14ac:dyDescent="0.2">
      <c r="A18" s="539"/>
      <c r="B18" s="539"/>
    </row>
    <row r="19" spans="1:5" x14ac:dyDescent="0.2">
      <c r="A19" s="539"/>
      <c r="B19" s="539"/>
    </row>
    <row r="20" spans="1:5" x14ac:dyDescent="0.2">
      <c r="A20" s="539"/>
      <c r="B20" s="539"/>
      <c r="D20" s="661" t="s">
        <v>620</v>
      </c>
      <c r="E20" s="661" t="s">
        <v>612</v>
      </c>
    </row>
    <row r="21" spans="1:5" s="671" customFormat="1" ht="33.75" customHeight="1" x14ac:dyDescent="0.3">
      <c r="A21" s="681" t="s">
        <v>128</v>
      </c>
      <c r="B21" s="682" t="s">
        <v>621</v>
      </c>
      <c r="C21" s="683" t="s">
        <v>609</v>
      </c>
      <c r="D21" s="684" t="s">
        <v>615</v>
      </c>
      <c r="E21" s="684" t="s">
        <v>615</v>
      </c>
    </row>
    <row r="22" spans="1:5" s="687" customFormat="1" ht="16.5" customHeight="1" x14ac:dyDescent="0.25">
      <c r="A22" s="1118" t="s">
        <v>622</v>
      </c>
      <c r="B22" s="1109" t="s">
        <v>623</v>
      </c>
      <c r="C22" s="685" t="s">
        <v>624</v>
      </c>
      <c r="D22" s="686"/>
      <c r="E22" s="686">
        <v>100256.16</v>
      </c>
    </row>
    <row r="23" spans="1:5" s="687" customFormat="1" ht="16.5" customHeight="1" x14ac:dyDescent="0.25">
      <c r="A23" s="1118"/>
      <c r="B23" s="1109"/>
      <c r="C23" s="688" t="s">
        <v>625</v>
      </c>
      <c r="D23" s="689"/>
      <c r="E23" s="689">
        <v>98592.960000000006</v>
      </c>
    </row>
    <row r="24" spans="1:5" s="687" customFormat="1" ht="16.5" customHeight="1" x14ac:dyDescent="0.25">
      <c r="A24" s="1118"/>
      <c r="B24" s="1109"/>
      <c r="C24" s="688" t="s">
        <v>626</v>
      </c>
      <c r="D24" s="689"/>
      <c r="E24" s="689">
        <v>98450.4</v>
      </c>
    </row>
    <row r="25" spans="1:5" s="687" customFormat="1" ht="16.5" customHeight="1" x14ac:dyDescent="0.25">
      <c r="A25" s="1118"/>
      <c r="B25" s="1109"/>
      <c r="C25" s="690" t="s">
        <v>627</v>
      </c>
      <c r="D25" s="689"/>
      <c r="E25" s="689">
        <v>98307.839999999997</v>
      </c>
    </row>
    <row r="26" spans="1:5" s="687" customFormat="1" ht="16.5" customHeight="1" x14ac:dyDescent="0.25">
      <c r="A26" s="1118"/>
      <c r="B26" s="1109"/>
      <c r="C26" s="690" t="s">
        <v>628</v>
      </c>
      <c r="D26" s="689"/>
      <c r="E26" s="689">
        <v>97321.8</v>
      </c>
    </row>
    <row r="27" spans="1:5" s="687" customFormat="1" ht="16.5" customHeight="1" x14ac:dyDescent="0.25">
      <c r="A27" s="1118"/>
      <c r="B27" s="1109"/>
      <c r="C27" s="690" t="s">
        <v>629</v>
      </c>
      <c r="D27" s="689"/>
      <c r="E27" s="689">
        <v>97143.6</v>
      </c>
    </row>
    <row r="28" spans="1:5" s="687" customFormat="1" ht="16.5" customHeight="1" x14ac:dyDescent="0.25">
      <c r="A28" s="1118"/>
      <c r="B28" s="1109"/>
      <c r="C28" s="690" t="s">
        <v>630</v>
      </c>
      <c r="D28" s="689"/>
      <c r="E28" s="689">
        <v>96656.52</v>
      </c>
    </row>
    <row r="29" spans="1:5" s="687" customFormat="1" ht="16.5" customHeight="1" x14ac:dyDescent="0.25">
      <c r="A29" s="1118"/>
      <c r="B29" s="1109"/>
      <c r="C29" s="691" t="s">
        <v>631</v>
      </c>
      <c r="D29" s="692"/>
      <c r="E29" s="692">
        <v>96656.52</v>
      </c>
    </row>
    <row r="30" spans="1:5" ht="12.75" customHeight="1" x14ac:dyDescent="0.25">
      <c r="A30" s="1105" t="s">
        <v>632</v>
      </c>
      <c r="B30" s="693">
        <v>80</v>
      </c>
      <c r="C30" s="694">
        <v>1.2</v>
      </c>
      <c r="D30" s="601"/>
      <c r="E30" s="601">
        <v>109884</v>
      </c>
    </row>
    <row r="31" spans="1:5" ht="16.5" x14ac:dyDescent="0.25">
      <c r="A31" s="1105"/>
      <c r="B31" s="1111">
        <v>200</v>
      </c>
      <c r="C31" s="695">
        <v>1.6</v>
      </c>
      <c r="D31" s="696"/>
      <c r="E31" s="696">
        <v>101904</v>
      </c>
    </row>
    <row r="32" spans="1:5" ht="17.25" thickBot="1" x14ac:dyDescent="0.3">
      <c r="A32" s="1105"/>
      <c r="B32" s="1111"/>
      <c r="C32" s="697">
        <v>2</v>
      </c>
      <c r="D32" s="696"/>
      <c r="E32" s="696">
        <v>101556</v>
      </c>
    </row>
    <row r="33" spans="1:5" ht="17.25" thickBot="1" x14ac:dyDescent="0.3">
      <c r="A33" s="1105"/>
      <c r="B33" s="1111"/>
      <c r="C33" s="697">
        <v>2.5</v>
      </c>
      <c r="D33" s="696"/>
      <c r="E33" s="696">
        <v>100356</v>
      </c>
    </row>
    <row r="34" spans="1:5" ht="17.25" thickBot="1" x14ac:dyDescent="0.3">
      <c r="A34" s="1105"/>
      <c r="B34" s="1111"/>
      <c r="C34" s="697">
        <v>3</v>
      </c>
      <c r="D34" s="696"/>
      <c r="E34" s="696">
        <v>100356</v>
      </c>
    </row>
    <row r="35" spans="1:5" ht="16.5" x14ac:dyDescent="0.25">
      <c r="A35" s="1105"/>
      <c r="B35" s="1111"/>
      <c r="C35" s="697">
        <v>4</v>
      </c>
      <c r="D35" s="696"/>
      <c r="E35" s="696">
        <v>99768</v>
      </c>
    </row>
    <row r="36" spans="1:5" ht="16.5" customHeight="1" x14ac:dyDescent="0.25">
      <c r="A36" s="1105"/>
      <c r="B36" s="1111"/>
      <c r="C36" s="697">
        <v>5</v>
      </c>
      <c r="D36" s="696"/>
      <c r="E36" s="696">
        <v>99768</v>
      </c>
    </row>
    <row r="37" spans="1:5" ht="17.25" thickBot="1" x14ac:dyDescent="0.3">
      <c r="A37" s="1105"/>
      <c r="B37" s="1111"/>
      <c r="C37" s="698">
        <v>6</v>
      </c>
      <c r="D37" s="699"/>
      <c r="E37" s="699">
        <v>101768</v>
      </c>
    </row>
    <row r="38" spans="1:5" ht="16.5" x14ac:dyDescent="0.25">
      <c r="A38" s="1106" t="s">
        <v>633</v>
      </c>
      <c r="B38" s="1109">
        <v>1000</v>
      </c>
      <c r="C38" s="700">
        <v>2.2000000000000002</v>
      </c>
      <c r="D38" s="601"/>
      <c r="E38" s="601">
        <v>90840.68</v>
      </c>
    </row>
    <row r="39" spans="1:5" ht="12.75" customHeight="1" x14ac:dyDescent="0.25">
      <c r="A39" s="1107"/>
      <c r="B39" s="1110"/>
      <c r="C39" s="950" t="s">
        <v>634</v>
      </c>
      <c r="D39" s="696"/>
      <c r="E39" s="696">
        <v>90246.68</v>
      </c>
    </row>
    <row r="40" spans="1:5" ht="16.5" x14ac:dyDescent="0.25">
      <c r="A40" s="1107"/>
      <c r="B40" s="1110"/>
      <c r="C40" s="690" t="s">
        <v>635</v>
      </c>
      <c r="D40" s="609"/>
      <c r="E40" s="609">
        <v>88939.88</v>
      </c>
    </row>
    <row r="41" spans="1:5" ht="17.25" thickBot="1" x14ac:dyDescent="0.3">
      <c r="A41" s="1108"/>
      <c r="B41" s="1111"/>
      <c r="C41" s="691" t="s">
        <v>636</v>
      </c>
      <c r="D41" s="615"/>
      <c r="E41" s="615">
        <v>87276.68</v>
      </c>
    </row>
    <row r="42" spans="1:5" ht="12.75" customHeight="1" thickBot="1" x14ac:dyDescent="0.3">
      <c r="A42" s="1113" t="s">
        <v>637</v>
      </c>
      <c r="B42" s="701" t="s">
        <v>638</v>
      </c>
      <c r="C42" s="685">
        <v>1.2</v>
      </c>
      <c r="D42" s="686"/>
      <c r="E42" s="686">
        <v>162159.28</v>
      </c>
    </row>
    <row r="43" spans="1:5" ht="12.75" customHeight="1" thickBot="1" x14ac:dyDescent="0.3">
      <c r="A43" s="1113"/>
      <c r="B43" s="1015"/>
      <c r="C43" s="703">
        <v>1.4</v>
      </c>
      <c r="D43" s="704"/>
      <c r="E43" s="704">
        <v>134543.92000000001</v>
      </c>
    </row>
    <row r="44" spans="1:5" ht="17.25" thickBot="1" x14ac:dyDescent="0.3">
      <c r="A44" s="1113"/>
      <c r="B44" s="702"/>
      <c r="C44" s="703">
        <v>1.6</v>
      </c>
      <c r="D44" s="704"/>
      <c r="E44" s="704">
        <v>129186.04</v>
      </c>
    </row>
    <row r="45" spans="1:5" ht="17.25" thickBot="1" x14ac:dyDescent="0.3">
      <c r="A45" s="1113"/>
      <c r="B45" s="702"/>
      <c r="C45" s="703">
        <v>1.8</v>
      </c>
      <c r="D45" s="704"/>
      <c r="E45" s="704" t="s">
        <v>893</v>
      </c>
    </row>
    <row r="46" spans="1:5" ht="17.25" thickBot="1" x14ac:dyDescent="0.3">
      <c r="A46" s="1113"/>
      <c r="B46" s="702" t="s">
        <v>639</v>
      </c>
      <c r="C46" s="690">
        <v>2</v>
      </c>
      <c r="D46" s="704"/>
      <c r="E46" s="689">
        <v>142351.46</v>
      </c>
    </row>
    <row r="47" spans="1:5" ht="16.5" x14ac:dyDescent="0.25">
      <c r="A47" s="1113"/>
      <c r="B47" s="702" t="s">
        <v>640</v>
      </c>
      <c r="C47" s="690">
        <v>3</v>
      </c>
      <c r="D47" s="704"/>
      <c r="E47" s="689">
        <v>137675.49</v>
      </c>
    </row>
    <row r="48" spans="1:5" ht="16.5" x14ac:dyDescent="0.25">
      <c r="A48" s="1113"/>
      <c r="B48" s="702"/>
      <c r="C48" s="691">
        <v>4</v>
      </c>
      <c r="D48" s="704"/>
      <c r="E48" s="689">
        <v>115464.64</v>
      </c>
    </row>
    <row r="49" spans="1:5" ht="16.5" x14ac:dyDescent="0.25">
      <c r="A49" s="1113"/>
      <c r="B49" s="702"/>
      <c r="C49" s="690">
        <v>5</v>
      </c>
      <c r="D49" s="704"/>
      <c r="E49" s="689">
        <f>E48</f>
        <v>115464.64</v>
      </c>
    </row>
    <row r="50" spans="1:5" ht="16.5" x14ac:dyDescent="0.25">
      <c r="A50" s="1113"/>
      <c r="B50" s="702"/>
      <c r="C50" s="691">
        <v>6</v>
      </c>
      <c r="D50" s="704"/>
      <c r="E50" s="689">
        <f>E48</f>
        <v>115464.64</v>
      </c>
    </row>
    <row r="51" spans="1:5" ht="12.75" customHeight="1" x14ac:dyDescent="0.25">
      <c r="A51" s="1114" t="s">
        <v>641</v>
      </c>
      <c r="B51" s="693" t="s">
        <v>638</v>
      </c>
      <c r="C51" s="705" t="s">
        <v>624</v>
      </c>
      <c r="D51" s="601"/>
      <c r="E51" s="601">
        <v>158971.28</v>
      </c>
    </row>
    <row r="52" spans="1:5" ht="16.5" x14ac:dyDescent="0.25">
      <c r="A52" s="1114"/>
      <c r="B52" s="1111" t="s">
        <v>642</v>
      </c>
      <c r="C52" s="706">
        <v>1.4</v>
      </c>
      <c r="D52" s="696"/>
      <c r="E52" s="696">
        <v>131367.79999999999</v>
      </c>
    </row>
    <row r="53" spans="1:5" ht="16.5" x14ac:dyDescent="0.25">
      <c r="A53" s="1114"/>
      <c r="B53" s="1111"/>
      <c r="C53" s="695">
        <v>1.5</v>
      </c>
      <c r="D53" s="609"/>
      <c r="E53" s="696">
        <v>130001.60000000001</v>
      </c>
    </row>
    <row r="54" spans="1:5" ht="16.5" x14ac:dyDescent="0.25">
      <c r="A54" s="1114"/>
      <c r="B54" s="1111"/>
      <c r="C54" s="695" t="s">
        <v>643</v>
      </c>
      <c r="D54" s="609"/>
      <c r="E54" s="696">
        <v>125986.16</v>
      </c>
    </row>
    <row r="55" spans="1:5" ht="16.5" x14ac:dyDescent="0.25">
      <c r="A55" s="1114"/>
      <c r="B55" s="1111"/>
      <c r="C55" s="697" t="s">
        <v>644</v>
      </c>
      <c r="D55" s="609"/>
      <c r="E55" s="696">
        <v>117088.04</v>
      </c>
    </row>
    <row r="56" spans="1:5" ht="16.5" x14ac:dyDescent="0.25">
      <c r="A56" s="1114"/>
      <c r="B56" s="1111"/>
      <c r="C56" s="697" t="s">
        <v>645</v>
      </c>
      <c r="D56" s="609"/>
      <c r="E56" s="696">
        <v>116030.72</v>
      </c>
    </row>
    <row r="57" spans="1:5" ht="16.5" x14ac:dyDescent="0.25">
      <c r="A57" s="1114"/>
      <c r="B57" s="1111"/>
      <c r="C57" s="697" t="s">
        <v>646</v>
      </c>
      <c r="D57" s="609"/>
      <c r="E57" s="696">
        <v>113155.76</v>
      </c>
    </row>
    <row r="58" spans="1:5" ht="16.5" x14ac:dyDescent="0.25">
      <c r="A58" s="1114"/>
      <c r="B58" s="1111"/>
      <c r="C58" s="697">
        <v>4</v>
      </c>
      <c r="D58" s="609"/>
      <c r="E58" s="696">
        <v>112324.16</v>
      </c>
    </row>
    <row r="59" spans="1:5" ht="17.25" thickBot="1" x14ac:dyDescent="0.3">
      <c r="A59" s="1114"/>
      <c r="B59" s="1111"/>
      <c r="C59" s="698" t="s">
        <v>631</v>
      </c>
      <c r="D59" s="622"/>
      <c r="E59" s="699">
        <f>E58</f>
        <v>112324.16</v>
      </c>
    </row>
    <row r="60" spans="1:5" ht="16.5" x14ac:dyDescent="0.25">
      <c r="A60" s="707"/>
      <c r="B60" s="708"/>
      <c r="C60" s="709"/>
      <c r="D60" s="629"/>
      <c r="E60" s="629"/>
    </row>
    <row r="61" spans="1:5" ht="16.5" customHeight="1" x14ac:dyDescent="0.2">
      <c r="A61" s="1112" t="s">
        <v>883</v>
      </c>
      <c r="B61" s="1112"/>
      <c r="C61" s="1112"/>
      <c r="D61" s="1112"/>
      <c r="E61" s="1112"/>
    </row>
    <row r="62" spans="1:5" ht="16.5" x14ac:dyDescent="0.25">
      <c r="A62" s="707"/>
      <c r="B62" s="708"/>
      <c r="C62" s="709"/>
      <c r="D62" s="629"/>
      <c r="E62" s="629"/>
    </row>
    <row r="63" spans="1:5" ht="16.5" x14ac:dyDescent="0.25">
      <c r="A63" s="707"/>
      <c r="B63" s="708"/>
      <c r="C63" s="709"/>
      <c r="D63" s="629"/>
      <c r="E63" s="629"/>
    </row>
    <row r="64" spans="1:5" ht="16.5" x14ac:dyDescent="0.25">
      <c r="A64" s="707"/>
      <c r="B64" s="1119" t="s">
        <v>647</v>
      </c>
      <c r="C64" s="1119"/>
      <c r="D64" s="629"/>
      <c r="E64" s="629"/>
    </row>
    <row r="65" spans="1:5" ht="15" customHeight="1" x14ac:dyDescent="0.25">
      <c r="A65" s="584"/>
      <c r="B65" s="553"/>
      <c r="C65" s="553"/>
      <c r="D65" s="553"/>
      <c r="E65" s="553"/>
    </row>
    <row r="66" spans="1:5" x14ac:dyDescent="0.2">
      <c r="A66" s="553"/>
      <c r="B66" s="553"/>
      <c r="C66" s="553"/>
      <c r="D66" s="553"/>
      <c r="E66" s="553"/>
    </row>
    <row r="67" spans="1:5" ht="33.75" customHeight="1" x14ac:dyDescent="0.3">
      <c r="A67" s="681" t="s">
        <v>128</v>
      </c>
      <c r="B67" s="682" t="s">
        <v>92</v>
      </c>
      <c r="C67" s="681" t="s">
        <v>648</v>
      </c>
      <c r="D67" s="681" t="s">
        <v>649</v>
      </c>
      <c r="E67" s="681" t="s">
        <v>650</v>
      </c>
    </row>
    <row r="68" spans="1:5" ht="12.75" customHeight="1" x14ac:dyDescent="0.2">
      <c r="A68" s="1120" t="s">
        <v>651</v>
      </c>
      <c r="B68" s="1121" t="s">
        <v>652</v>
      </c>
      <c r="C68" s="1121">
        <v>7.5999999999999998E-2</v>
      </c>
      <c r="D68" s="711" t="s">
        <v>653</v>
      </c>
      <c r="E68" s="711" t="s">
        <v>890</v>
      </c>
    </row>
    <row r="69" spans="1:5" x14ac:dyDescent="0.2">
      <c r="A69" s="1120"/>
      <c r="B69" s="1121"/>
      <c r="C69" s="1121"/>
      <c r="D69" s="712" t="s">
        <v>654</v>
      </c>
      <c r="E69" s="713">
        <v>1200</v>
      </c>
    </row>
    <row r="70" spans="1:5" ht="15.75" x14ac:dyDescent="0.25">
      <c r="A70" s="1120"/>
      <c r="B70" s="1121"/>
      <c r="C70" s="1121"/>
      <c r="D70" s="714" t="s">
        <v>655</v>
      </c>
      <c r="E70" s="609">
        <v>1800</v>
      </c>
    </row>
    <row r="71" spans="1:5" ht="15.75" x14ac:dyDescent="0.25">
      <c r="A71" s="1120"/>
      <c r="B71" s="1122" t="s">
        <v>656</v>
      </c>
      <c r="C71" s="1122">
        <v>0.11600000000000001</v>
      </c>
      <c r="D71" s="715" t="s">
        <v>653</v>
      </c>
      <c r="E71" s="715" t="s">
        <v>890</v>
      </c>
    </row>
    <row r="72" spans="1:5" ht="15.75" x14ac:dyDescent="0.25">
      <c r="A72" s="1120"/>
      <c r="B72" s="1122"/>
      <c r="C72" s="1122"/>
      <c r="D72" s="714" t="s">
        <v>654</v>
      </c>
      <c r="E72" s="609">
        <v>1400</v>
      </c>
    </row>
    <row r="73" spans="1:5" ht="15.75" x14ac:dyDescent="0.25">
      <c r="A73" s="1120"/>
      <c r="B73" s="1122"/>
      <c r="C73" s="1122"/>
      <c r="D73" s="716" t="s">
        <v>655</v>
      </c>
      <c r="E73" s="622">
        <v>2000</v>
      </c>
    </row>
    <row r="74" spans="1:5" ht="30" x14ac:dyDescent="0.25">
      <c r="A74" s="1124" t="s">
        <v>657</v>
      </c>
      <c r="B74" s="1125" t="s">
        <v>652</v>
      </c>
      <c r="C74" s="1125">
        <v>7.5999999999999998E-2</v>
      </c>
      <c r="D74" s="717" t="s">
        <v>658</v>
      </c>
      <c r="E74" s="601"/>
    </row>
    <row r="75" spans="1:5" ht="30" x14ac:dyDescent="0.25">
      <c r="A75" s="1124"/>
      <c r="B75" s="1125"/>
      <c r="C75" s="1125"/>
      <c r="D75" s="718" t="s">
        <v>659</v>
      </c>
      <c r="E75" s="609"/>
    </row>
    <row r="76" spans="1:5" ht="29.25" x14ac:dyDescent="0.25">
      <c r="A76" s="1124"/>
      <c r="B76" s="1125"/>
      <c r="C76" s="1125"/>
      <c r="D76" s="719" t="s">
        <v>660</v>
      </c>
      <c r="E76" s="609"/>
    </row>
    <row r="77" spans="1:5" ht="29.25" x14ac:dyDescent="0.25">
      <c r="A77" s="1124"/>
      <c r="B77" s="1125"/>
      <c r="C77" s="1125"/>
      <c r="D77" s="719" t="s">
        <v>661</v>
      </c>
      <c r="E77" s="609"/>
    </row>
    <row r="78" spans="1:5" ht="30" x14ac:dyDescent="0.25">
      <c r="A78" s="1124"/>
      <c r="B78" s="1122" t="s">
        <v>656</v>
      </c>
      <c r="C78" s="1122">
        <v>0.11600000000000001</v>
      </c>
      <c r="D78" s="720" t="s">
        <v>662</v>
      </c>
      <c r="E78" s="609"/>
    </row>
    <row r="79" spans="1:5" ht="30" x14ac:dyDescent="0.25">
      <c r="A79" s="1124"/>
      <c r="B79" s="1122"/>
      <c r="C79" s="1122"/>
      <c r="D79" s="718" t="s">
        <v>663</v>
      </c>
      <c r="E79" s="609">
        <v>5100</v>
      </c>
    </row>
    <row r="80" spans="1:5" ht="29.25" x14ac:dyDescent="0.25">
      <c r="A80" s="1124"/>
      <c r="B80" s="1122"/>
      <c r="C80" s="1122"/>
      <c r="D80" s="719" t="s">
        <v>664</v>
      </c>
      <c r="E80" s="609"/>
    </row>
    <row r="81" spans="1:5" ht="29.25" x14ac:dyDescent="0.25">
      <c r="A81" s="1124"/>
      <c r="B81" s="1122"/>
      <c r="C81" s="1122"/>
      <c r="D81" s="721" t="s">
        <v>665</v>
      </c>
      <c r="E81" s="622"/>
    </row>
    <row r="82" spans="1:5" ht="12.75" customHeight="1" x14ac:dyDescent="0.2">
      <c r="A82" s="1120" t="s">
        <v>666</v>
      </c>
      <c r="B82" s="1126" t="s">
        <v>667</v>
      </c>
      <c r="C82" s="1115"/>
      <c r="D82" s="1115" t="s">
        <v>668</v>
      </c>
      <c r="E82" s="1123">
        <v>2200</v>
      </c>
    </row>
    <row r="83" spans="1:5" x14ac:dyDescent="0.2">
      <c r="A83" s="1120"/>
      <c r="B83" s="1126"/>
      <c r="C83" s="1115"/>
      <c r="D83" s="1115"/>
      <c r="E83" s="1123"/>
    </row>
    <row r="84" spans="1:5" x14ac:dyDescent="0.2">
      <c r="A84" s="1120"/>
      <c r="B84" s="1126"/>
      <c r="C84" s="1115"/>
      <c r="D84" s="1115"/>
      <c r="E84" s="1123"/>
    </row>
    <row r="85" spans="1:5" ht="37.5" x14ac:dyDescent="0.2">
      <c r="A85" s="710" t="s">
        <v>669</v>
      </c>
      <c r="B85" s="722" t="s">
        <v>670</v>
      </c>
      <c r="C85" s="672"/>
      <c r="D85" s="672" t="s">
        <v>668</v>
      </c>
      <c r="E85" s="723"/>
    </row>
    <row r="88" spans="1:5" ht="12.75" customHeight="1" x14ac:dyDescent="0.2">
      <c r="A88" s="1089" t="s">
        <v>87</v>
      </c>
      <c r="B88" s="1089"/>
      <c r="C88" s="1089"/>
      <c r="D88" s="1089"/>
      <c r="E88" s="1089"/>
    </row>
    <row r="89" spans="1:5" x14ac:dyDescent="0.2">
      <c r="A89" s="1089"/>
      <c r="B89" s="1089"/>
      <c r="C89" s="1089"/>
      <c r="D89" s="1089"/>
      <c r="E89" s="1089"/>
    </row>
    <row r="90" spans="1:5" x14ac:dyDescent="0.2">
      <c r="A90" s="1089"/>
      <c r="B90" s="1089"/>
      <c r="C90" s="1089"/>
      <c r="D90" s="1089"/>
      <c r="E90" s="1089"/>
    </row>
  </sheetData>
  <sheetProtection password="C61F" sheet="1"/>
  <mergeCells count="30">
    <mergeCell ref="D82:D84"/>
    <mergeCell ref="E82:E84"/>
    <mergeCell ref="A88:E90"/>
    <mergeCell ref="A74:A81"/>
    <mergeCell ref="B74:B77"/>
    <mergeCell ref="C74:C77"/>
    <mergeCell ref="B78:B81"/>
    <mergeCell ref="C78:C81"/>
    <mergeCell ref="A82:A84"/>
    <mergeCell ref="B82:B84"/>
    <mergeCell ref="C82:C84"/>
    <mergeCell ref="B64:C64"/>
    <mergeCell ref="A68:A73"/>
    <mergeCell ref="B68:B70"/>
    <mergeCell ref="C68:C70"/>
    <mergeCell ref="B71:B73"/>
    <mergeCell ref="C71:C73"/>
    <mergeCell ref="A10:A13"/>
    <mergeCell ref="B10:B11"/>
    <mergeCell ref="B12:B13"/>
    <mergeCell ref="A22:A29"/>
    <mergeCell ref="B22:B29"/>
    <mergeCell ref="A30:A37"/>
    <mergeCell ref="A38:A41"/>
    <mergeCell ref="B38:B41"/>
    <mergeCell ref="A61:E61"/>
    <mergeCell ref="B31:B37"/>
    <mergeCell ref="A42:A50"/>
    <mergeCell ref="A51:A59"/>
    <mergeCell ref="B52:B59"/>
  </mergeCells>
  <pageMargins left="0.15748031496062992" right="0.15748031496062992" top="0.15748031496062992" bottom="0.98425196850393704" header="0.51181102362204722" footer="0.51181102362204722"/>
  <pageSetup paperSize="9" scale="68" firstPageNumber="0" orientation="portrait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5:F53"/>
  <sheetViews>
    <sheetView workbookViewId="0">
      <selection activeCell="B19" sqref="B19"/>
    </sheetView>
  </sheetViews>
  <sheetFormatPr defaultRowHeight="12.75" x14ac:dyDescent="0.2"/>
  <cols>
    <col min="1" max="1" width="21.140625" style="24" customWidth="1"/>
    <col min="2" max="2" width="37.85546875" style="24" customWidth="1"/>
    <col min="3" max="3" width="11" style="24" customWidth="1"/>
    <col min="4" max="4" width="18.7109375" style="24" customWidth="1"/>
    <col min="5" max="5" width="18.42578125" style="24" customWidth="1"/>
    <col min="6" max="6" width="25.140625" style="24" customWidth="1"/>
    <col min="7" max="16384" width="9.140625" style="24"/>
  </cols>
  <sheetData>
    <row r="5" spans="1:6" ht="16.5" x14ac:dyDescent="0.25">
      <c r="B5" s="25"/>
      <c r="C5" s="724"/>
      <c r="D5" s="724"/>
      <c r="E5" s="725" t="s">
        <v>48</v>
      </c>
      <c r="F5" s="724"/>
    </row>
    <row r="6" spans="1:6" ht="17.25" customHeight="1" x14ac:dyDescent="0.2"/>
    <row r="7" spans="1:6" x14ac:dyDescent="0.2">
      <c r="A7" s="39"/>
    </row>
    <row r="8" spans="1:6" x14ac:dyDescent="0.2">
      <c r="A8"/>
    </row>
    <row r="9" spans="1:6" x14ac:dyDescent="0.2">
      <c r="A9"/>
    </row>
    <row r="10" spans="1:6" ht="15" x14ac:dyDescent="0.2">
      <c r="A10"/>
      <c r="C10" s="1127" t="s">
        <v>672</v>
      </c>
      <c r="D10" s="1127"/>
      <c r="E10" s="1128"/>
    </row>
    <row r="11" spans="1:6" ht="15" x14ac:dyDescent="0.2">
      <c r="A11" s="726" t="s">
        <v>671</v>
      </c>
      <c r="C11" s="727"/>
      <c r="D11" s="727"/>
      <c r="E11" s="1127"/>
      <c r="F11" s="1127"/>
    </row>
    <row r="12" spans="1:6" ht="13.5" thickBot="1" x14ac:dyDescent="0.25">
      <c r="A12" s="728">
        <f>'СЕТКА РАБИЦА свет, цинк, цветн'!A7</f>
        <v>0</v>
      </c>
    </row>
    <row r="13" spans="1:6" ht="52.5" customHeight="1" x14ac:dyDescent="0.3">
      <c r="A13" s="729" t="s">
        <v>673</v>
      </c>
      <c r="B13" s="730" t="s">
        <v>867</v>
      </c>
      <c r="C13" s="730" t="s">
        <v>674</v>
      </c>
      <c r="D13" s="730" t="s">
        <v>675</v>
      </c>
      <c r="E13" s="730" t="s">
        <v>676</v>
      </c>
      <c r="F13" s="730" t="s">
        <v>677</v>
      </c>
    </row>
    <row r="14" spans="1:6" ht="26.25" customHeight="1" x14ac:dyDescent="0.3">
      <c r="A14" s="731" t="s">
        <v>678</v>
      </c>
      <c r="B14" s="938">
        <v>11500</v>
      </c>
      <c r="C14" s="732">
        <v>3</v>
      </c>
      <c r="D14" s="732">
        <v>2</v>
      </c>
      <c r="E14" s="732">
        <v>3</v>
      </c>
      <c r="F14" s="732" t="s">
        <v>864</v>
      </c>
    </row>
    <row r="15" spans="1:6" ht="26.25" customHeight="1" x14ac:dyDescent="0.3">
      <c r="A15" s="731" t="s">
        <v>679</v>
      </c>
      <c r="B15" s="938">
        <v>14600</v>
      </c>
      <c r="C15" s="732">
        <v>4</v>
      </c>
      <c r="D15" s="732">
        <v>2</v>
      </c>
      <c r="E15" s="732">
        <v>5</v>
      </c>
      <c r="F15" s="732" t="s">
        <v>865</v>
      </c>
    </row>
    <row r="16" spans="1:6" ht="26.25" customHeight="1" x14ac:dyDescent="0.3">
      <c r="A16" s="731" t="s">
        <v>680</v>
      </c>
      <c r="B16" s="938"/>
      <c r="C16" s="732">
        <v>5</v>
      </c>
      <c r="D16" s="732">
        <v>2</v>
      </c>
      <c r="E16" s="732">
        <v>7</v>
      </c>
      <c r="F16" s="732" t="s">
        <v>866</v>
      </c>
    </row>
    <row r="17" spans="1:6" ht="26.25" customHeight="1" x14ac:dyDescent="0.3">
      <c r="A17" s="731" t="s">
        <v>681</v>
      </c>
      <c r="B17" s="938"/>
      <c r="C17" s="732">
        <v>6</v>
      </c>
      <c r="D17" s="732">
        <v>2</v>
      </c>
      <c r="E17" s="732">
        <v>9</v>
      </c>
      <c r="F17" s="732" t="s">
        <v>868</v>
      </c>
    </row>
    <row r="19" spans="1:6" s="33" customFormat="1" ht="15" x14ac:dyDescent="0.2">
      <c r="A19" s="33" t="s">
        <v>869</v>
      </c>
    </row>
    <row r="22" spans="1:6" s="33" customFormat="1" ht="15" x14ac:dyDescent="0.2">
      <c r="A22" s="659" t="s">
        <v>886</v>
      </c>
    </row>
    <row r="23" spans="1:6" s="33" customFormat="1" ht="15" x14ac:dyDescent="0.2">
      <c r="A23" s="659" t="s">
        <v>861</v>
      </c>
    </row>
    <row r="24" spans="1:6" s="33" customFormat="1" ht="15" x14ac:dyDescent="0.2">
      <c r="A24" s="941" t="s">
        <v>875</v>
      </c>
    </row>
    <row r="26" spans="1:6" x14ac:dyDescent="0.2">
      <c r="B26" s="24" t="s">
        <v>682</v>
      </c>
    </row>
    <row r="28" spans="1:6" x14ac:dyDescent="0.2">
      <c r="D28" s="733"/>
      <c r="E28" s="733" t="s">
        <v>683</v>
      </c>
    </row>
    <row r="29" spans="1:6" x14ac:dyDescent="0.2">
      <c r="A29"/>
      <c r="D29" s="733"/>
      <c r="E29" s="733"/>
    </row>
    <row r="39" spans="1:6" x14ac:dyDescent="0.2">
      <c r="B39" s="24" t="s">
        <v>684</v>
      </c>
    </row>
    <row r="40" spans="1:6" x14ac:dyDescent="0.2">
      <c r="B40" s="24" t="s">
        <v>685</v>
      </c>
    </row>
    <row r="42" spans="1:6" x14ac:dyDescent="0.2">
      <c r="A42" s="734" t="s">
        <v>686</v>
      </c>
      <c r="B42" s="735"/>
      <c r="C42" s="735"/>
      <c r="D42" s="735"/>
      <c r="E42" s="735"/>
      <c r="F42" s="735"/>
    </row>
    <row r="43" spans="1:6" x14ac:dyDescent="0.2">
      <c r="A43" s="736"/>
    </row>
    <row r="44" spans="1:6" s="940" customFormat="1" ht="15" x14ac:dyDescent="0.25">
      <c r="A44" s="942" t="s">
        <v>870</v>
      </c>
    </row>
    <row r="45" spans="1:6" s="940" customFormat="1" ht="15" x14ac:dyDescent="0.25">
      <c r="A45" s="942" t="s">
        <v>871</v>
      </c>
    </row>
    <row r="46" spans="1:6" s="940" customFormat="1" ht="15" x14ac:dyDescent="0.25">
      <c r="A46" s="942" t="s">
        <v>872</v>
      </c>
    </row>
    <row r="47" spans="1:6" s="940" customFormat="1" ht="15" x14ac:dyDescent="0.25">
      <c r="A47" s="942" t="s">
        <v>873</v>
      </c>
    </row>
    <row r="48" spans="1:6" s="940" customFormat="1" ht="15" x14ac:dyDescent="0.25">
      <c r="A48" s="942" t="s">
        <v>874</v>
      </c>
    </row>
    <row r="51" spans="1:6" ht="12.75" customHeight="1" x14ac:dyDescent="0.2">
      <c r="A51" s="1032" t="s">
        <v>87</v>
      </c>
      <c r="B51" s="1032"/>
      <c r="C51" s="1032"/>
      <c r="D51" s="1032"/>
      <c r="E51" s="1032"/>
      <c r="F51" s="1032"/>
    </row>
    <row r="52" spans="1:6" x14ac:dyDescent="0.2">
      <c r="A52" s="1032"/>
      <c r="B52" s="1032"/>
      <c r="C52" s="1032"/>
      <c r="D52" s="1032"/>
      <c r="E52" s="1032"/>
      <c r="F52" s="1032"/>
    </row>
    <row r="53" spans="1:6" x14ac:dyDescent="0.2">
      <c r="A53" s="1032"/>
      <c r="B53" s="1032"/>
      <c r="C53" s="1032"/>
      <c r="D53" s="1032"/>
      <c r="E53" s="1032"/>
      <c r="F53" s="1032"/>
    </row>
  </sheetData>
  <sheetProtection password="C61F" sheet="1" objects="1" scenarios="1"/>
  <mergeCells count="3">
    <mergeCell ref="E11:F11"/>
    <mergeCell ref="A51:F53"/>
    <mergeCell ref="C10:E10"/>
  </mergeCells>
  <pageMargins left="0.4" right="0.25" top="0.2" bottom="1" header="0.51180555555555551" footer="0.51180555555555551"/>
  <pageSetup paperSize="9" scale="59" firstPageNumber="0" orientation="portrait" verticalDpi="300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6"/>
  </sheetPr>
  <dimension ref="A5:E42"/>
  <sheetViews>
    <sheetView workbookViewId="0">
      <pane ySplit="9" topLeftCell="A22" activePane="bottomLeft" state="frozen"/>
      <selection pane="bottomLeft" activeCell="A40" sqref="A40:E42"/>
    </sheetView>
  </sheetViews>
  <sheetFormatPr defaultRowHeight="12.75" x14ac:dyDescent="0.2"/>
  <cols>
    <col min="1" max="1" width="48.7109375" style="24" customWidth="1"/>
    <col min="2" max="3" width="17.7109375" style="24" customWidth="1"/>
    <col min="4" max="4" width="17.5703125" style="24" customWidth="1"/>
    <col min="5" max="16384" width="9.140625" style="24"/>
  </cols>
  <sheetData>
    <row r="5" spans="1:4" ht="16.5" x14ac:dyDescent="0.25">
      <c r="B5" s="737" t="s">
        <v>53</v>
      </c>
      <c r="C5" s="99"/>
      <c r="D5" s="737"/>
    </row>
    <row r="6" spans="1:4" ht="15.75" x14ac:dyDescent="0.25">
      <c r="B6" s="99"/>
      <c r="C6" s="99"/>
      <c r="D6" s="99"/>
    </row>
    <row r="7" spans="1:4" x14ac:dyDescent="0.2">
      <c r="A7" s="36" t="s">
        <v>687</v>
      </c>
    </row>
    <row r="8" spans="1:4" ht="20.25" x14ac:dyDescent="0.3">
      <c r="A8" s="539">
        <f>'СЕТКА РАБИЦА свет, цинк, цветн'!A7</f>
        <v>0</v>
      </c>
      <c r="B8" s="128"/>
      <c r="C8" s="661"/>
      <c r="D8" s="661"/>
    </row>
    <row r="9" spans="1:4" ht="33.75" customHeight="1" x14ac:dyDescent="0.2">
      <c r="A9" s="738" t="s">
        <v>688</v>
      </c>
      <c r="B9" s="1129" t="s">
        <v>689</v>
      </c>
      <c r="C9" s="1129"/>
      <c r="D9" s="1129"/>
    </row>
    <row r="10" spans="1:4" s="27" customFormat="1" ht="33.75" customHeight="1" x14ac:dyDescent="0.3">
      <c r="A10" s="1130" t="s">
        <v>690</v>
      </c>
      <c r="B10" s="1130"/>
      <c r="C10" s="1130"/>
      <c r="D10" s="1130"/>
    </row>
    <row r="11" spans="1:4" s="27" customFormat="1" ht="24" customHeight="1" x14ac:dyDescent="0.25">
      <c r="A11" s="739" t="s">
        <v>691</v>
      </c>
      <c r="B11" s="740"/>
      <c r="C11" s="741" t="s">
        <v>692</v>
      </c>
      <c r="D11" s="742"/>
    </row>
    <row r="12" spans="1:4" s="27" customFormat="1" ht="24" customHeight="1" x14ac:dyDescent="0.25">
      <c r="A12" s="743" t="s">
        <v>693</v>
      </c>
      <c r="B12" s="744"/>
      <c r="C12" s="745" t="s">
        <v>692</v>
      </c>
      <c r="D12" s="746"/>
    </row>
    <row r="13" spans="1:4" s="27" customFormat="1" ht="24" customHeight="1" x14ac:dyDescent="0.25">
      <c r="A13" s="739" t="s">
        <v>694</v>
      </c>
      <c r="B13" s="740"/>
      <c r="C13" s="741" t="s">
        <v>692</v>
      </c>
      <c r="D13" s="742"/>
    </row>
    <row r="14" spans="1:4" s="27" customFormat="1" ht="24" customHeight="1" x14ac:dyDescent="0.25">
      <c r="A14" s="747" t="s">
        <v>695</v>
      </c>
      <c r="B14" s="748"/>
      <c r="C14" s="749" t="s">
        <v>692</v>
      </c>
      <c r="D14" s="750"/>
    </row>
    <row r="15" spans="1:4" s="27" customFormat="1" ht="24" customHeight="1" x14ac:dyDescent="0.25">
      <c r="A15" s="743" t="s">
        <v>696</v>
      </c>
      <c r="B15" s="744"/>
      <c r="C15" s="745" t="s">
        <v>692</v>
      </c>
      <c r="D15" s="746"/>
    </row>
    <row r="16" spans="1:4" s="27" customFormat="1" ht="24" customHeight="1" x14ac:dyDescent="0.25">
      <c r="A16" s="739" t="s">
        <v>697</v>
      </c>
      <c r="B16" s="740"/>
      <c r="C16" s="741" t="s">
        <v>692</v>
      </c>
      <c r="D16" s="742"/>
    </row>
    <row r="17" spans="1:4" s="27" customFormat="1" ht="24" customHeight="1" x14ac:dyDescent="0.25">
      <c r="A17" s="747" t="s">
        <v>698</v>
      </c>
      <c r="B17" s="748"/>
      <c r="C17" s="749" t="s">
        <v>692</v>
      </c>
      <c r="D17" s="750"/>
    </row>
    <row r="18" spans="1:4" s="27" customFormat="1" ht="24" customHeight="1" x14ac:dyDescent="0.25">
      <c r="A18" s="743" t="s">
        <v>699</v>
      </c>
      <c r="B18" s="744"/>
      <c r="C18" s="745" t="s">
        <v>692</v>
      </c>
      <c r="D18" s="746"/>
    </row>
    <row r="19" spans="1:4" s="27" customFormat="1" ht="24" customHeight="1" x14ac:dyDescent="0.25">
      <c r="A19" s="739" t="s">
        <v>700</v>
      </c>
      <c r="B19" s="740"/>
      <c r="C19" s="741" t="s">
        <v>692</v>
      </c>
      <c r="D19" s="742"/>
    </row>
    <row r="20" spans="1:4" s="27" customFormat="1" ht="24" customHeight="1" x14ac:dyDescent="0.25">
      <c r="A20" s="747" t="s">
        <v>701</v>
      </c>
      <c r="B20" s="748"/>
      <c r="C20" s="749" t="s">
        <v>692</v>
      </c>
      <c r="D20" s="750"/>
    </row>
    <row r="21" spans="1:4" s="27" customFormat="1" ht="24" customHeight="1" x14ac:dyDescent="0.25">
      <c r="A21" s="743" t="s">
        <v>702</v>
      </c>
      <c r="B21" s="744"/>
      <c r="C21" s="745" t="s">
        <v>692</v>
      </c>
      <c r="D21" s="746"/>
    </row>
    <row r="22" spans="1:4" s="27" customFormat="1" ht="24" customHeight="1" x14ac:dyDescent="0.25">
      <c r="A22" s="739" t="s">
        <v>703</v>
      </c>
      <c r="B22" s="740"/>
      <c r="C22" s="741" t="s">
        <v>692</v>
      </c>
      <c r="D22" s="742"/>
    </row>
    <row r="23" spans="1:4" s="27" customFormat="1" ht="24" customHeight="1" x14ac:dyDescent="0.25">
      <c r="A23" s="747" t="s">
        <v>704</v>
      </c>
      <c r="B23" s="748"/>
      <c r="C23" s="749" t="s">
        <v>692</v>
      </c>
      <c r="D23" s="750"/>
    </row>
    <row r="24" spans="1:4" s="27" customFormat="1" ht="24" customHeight="1" x14ac:dyDescent="0.25">
      <c r="A24" s="747" t="s">
        <v>705</v>
      </c>
      <c r="B24" s="748"/>
      <c r="C24" s="749" t="s">
        <v>692</v>
      </c>
      <c r="D24" s="750"/>
    </row>
    <row r="25" spans="1:4" s="27" customFormat="1" ht="24" customHeight="1" x14ac:dyDescent="0.25">
      <c r="A25" s="747" t="s">
        <v>706</v>
      </c>
      <c r="B25" s="748"/>
      <c r="C25" s="749" t="s">
        <v>692</v>
      </c>
      <c r="D25" s="750"/>
    </row>
    <row r="26" spans="1:4" s="27" customFormat="1" ht="24" customHeight="1" x14ac:dyDescent="0.25">
      <c r="A26" s="743" t="s">
        <v>707</v>
      </c>
      <c r="B26" s="744"/>
      <c r="C26" s="745" t="s">
        <v>692</v>
      </c>
      <c r="D26" s="746"/>
    </row>
    <row r="27" spans="1:4" ht="24" customHeight="1" x14ac:dyDescent="0.25">
      <c r="A27" s="134" t="s">
        <v>708</v>
      </c>
      <c r="B27" s="751">
        <v>104000</v>
      </c>
      <c r="C27" s="741"/>
      <c r="D27" s="742"/>
    </row>
    <row r="28" spans="1:4" ht="24" customHeight="1" x14ac:dyDescent="0.25">
      <c r="A28" s="50" t="s">
        <v>709</v>
      </c>
      <c r="B28" s="752">
        <f>B27</f>
        <v>104000</v>
      </c>
      <c r="C28" s="753"/>
      <c r="D28" s="754"/>
    </row>
    <row r="29" spans="1:4" ht="24" customHeight="1" x14ac:dyDescent="0.25">
      <c r="A29" s="134" t="s">
        <v>710</v>
      </c>
      <c r="B29" s="751">
        <v>102000</v>
      </c>
      <c r="C29" s="741"/>
      <c r="D29" s="742"/>
    </row>
    <row r="30" spans="1:4" ht="24" customHeight="1" x14ac:dyDescent="0.25">
      <c r="A30" s="50" t="s">
        <v>711</v>
      </c>
      <c r="B30" s="752">
        <f>B29</f>
        <v>102000</v>
      </c>
      <c r="C30" s="745"/>
      <c r="D30" s="755"/>
    </row>
    <row r="31" spans="1:4" ht="24" customHeight="1" x14ac:dyDescent="0.25">
      <c r="A31" s="134" t="s">
        <v>712</v>
      </c>
      <c r="B31" s="751">
        <v>99400</v>
      </c>
      <c r="C31" s="741"/>
      <c r="D31" s="742"/>
    </row>
    <row r="32" spans="1:4" ht="24.75" customHeight="1" x14ac:dyDescent="0.25">
      <c r="A32" s="138" t="s">
        <v>713</v>
      </c>
      <c r="B32" s="752">
        <f>B31</f>
        <v>99400</v>
      </c>
      <c r="C32" s="753"/>
      <c r="D32" s="755"/>
    </row>
    <row r="33" spans="1:5" s="27" customFormat="1" ht="24" customHeight="1" x14ac:dyDescent="0.25">
      <c r="A33" s="756" t="s">
        <v>714</v>
      </c>
      <c r="B33" s="757">
        <v>98800</v>
      </c>
      <c r="C33" s="758"/>
      <c r="D33" s="759"/>
    </row>
    <row r="34" spans="1:5" ht="24" customHeight="1" x14ac:dyDescent="0.25">
      <c r="A34" s="134" t="s">
        <v>715</v>
      </c>
      <c r="B34" s="751">
        <v>98800</v>
      </c>
      <c r="C34" s="741"/>
      <c r="D34" s="742"/>
    </row>
    <row r="35" spans="1:5" ht="24" customHeight="1" x14ac:dyDescent="0.25">
      <c r="A35" s="138" t="s">
        <v>716</v>
      </c>
      <c r="B35" s="760">
        <v>98800</v>
      </c>
      <c r="C35" s="753"/>
      <c r="D35" s="754"/>
    </row>
    <row r="36" spans="1:5" ht="24" customHeight="1" x14ac:dyDescent="0.25">
      <c r="A36" s="134" t="s">
        <v>717</v>
      </c>
      <c r="B36" s="751">
        <v>98800</v>
      </c>
      <c r="C36" s="741"/>
      <c r="D36" s="742"/>
    </row>
    <row r="37" spans="1:5" ht="24" customHeight="1" x14ac:dyDescent="0.25">
      <c r="A37" s="138" t="s">
        <v>718</v>
      </c>
      <c r="B37" s="752">
        <v>98800</v>
      </c>
      <c r="C37" s="745"/>
      <c r="D37" s="746"/>
    </row>
    <row r="38" spans="1:5" s="27" customFormat="1" ht="24" customHeight="1" x14ac:dyDescent="0.25">
      <c r="A38" s="134" t="s">
        <v>719</v>
      </c>
      <c r="B38" s="751">
        <v>98800</v>
      </c>
      <c r="C38" s="741"/>
      <c r="D38" s="742"/>
    </row>
    <row r="39" spans="1:5" ht="24" customHeight="1" x14ac:dyDescent="0.25">
      <c r="A39" s="138" t="s">
        <v>720</v>
      </c>
      <c r="B39" s="760">
        <v>98800</v>
      </c>
      <c r="C39" s="745"/>
      <c r="D39" s="746"/>
    </row>
    <row r="40" spans="1:5" ht="12.75" customHeight="1" x14ac:dyDescent="0.2">
      <c r="A40" s="1032" t="s">
        <v>87</v>
      </c>
      <c r="B40" s="1032"/>
      <c r="C40" s="1032"/>
      <c r="D40" s="1032"/>
      <c r="E40" s="1032"/>
    </row>
    <row r="41" spans="1:5" x14ac:dyDescent="0.2">
      <c r="A41" s="1032"/>
      <c r="B41" s="1032"/>
      <c r="C41" s="1032"/>
      <c r="D41" s="1032"/>
      <c r="E41" s="1032"/>
    </row>
    <row r="42" spans="1:5" ht="26.25" customHeight="1" x14ac:dyDescent="0.2">
      <c r="A42" s="1032"/>
      <c r="B42" s="1032"/>
      <c r="C42" s="1032"/>
      <c r="D42" s="1032"/>
      <c r="E42" s="1032"/>
    </row>
  </sheetData>
  <sheetProtection password="C61F" sheet="1"/>
  <mergeCells count="3">
    <mergeCell ref="B9:D9"/>
    <mergeCell ref="A10:D10"/>
    <mergeCell ref="A40:E42"/>
  </mergeCells>
  <pageMargins left="0.22013888888888888" right="0.15972222222222221" top="0.22013888888888888" bottom="0.25" header="0.51180555555555551" footer="0.51180555555555551"/>
  <pageSetup paperSize="9" scale="78" firstPageNumber="0" orientation="portrait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7"/>
  </sheetPr>
  <dimension ref="A5:E48"/>
  <sheetViews>
    <sheetView workbookViewId="0">
      <selection activeCell="D39" sqref="D39"/>
    </sheetView>
  </sheetViews>
  <sheetFormatPr defaultRowHeight="15" x14ac:dyDescent="0.2"/>
  <cols>
    <col min="1" max="1" width="54.5703125" style="659" customWidth="1"/>
    <col min="2" max="2" width="24.85546875" style="659" customWidth="1"/>
    <col min="3" max="3" width="22.42578125" style="761" customWidth="1"/>
    <col min="4" max="4" width="22.5703125" style="659" customWidth="1"/>
    <col min="5" max="5" width="12.42578125" style="659" customWidth="1"/>
    <col min="6" max="16384" width="9.140625" style="659"/>
  </cols>
  <sheetData>
    <row r="5" spans="1:5" ht="20.25" customHeight="1" x14ac:dyDescent="0.25">
      <c r="C5" s="762" t="s">
        <v>721</v>
      </c>
    </row>
    <row r="6" spans="1:5" ht="12.75" customHeight="1" x14ac:dyDescent="0.2">
      <c r="A6" s="587" t="s">
        <v>722</v>
      </c>
    </row>
    <row r="7" spans="1:5" x14ac:dyDescent="0.2">
      <c r="A7" s="539">
        <f>'СЕТКА РАБИЦА свет, цинк, цветн'!A7</f>
        <v>0</v>
      </c>
      <c r="C7" s="763"/>
      <c r="D7" s="661"/>
      <c r="E7" s="661"/>
    </row>
    <row r="8" spans="1:5" ht="33.75" customHeight="1" x14ac:dyDescent="0.2">
      <c r="A8" s="764" t="s">
        <v>128</v>
      </c>
      <c r="B8" s="765" t="s">
        <v>94</v>
      </c>
      <c r="C8" s="766" t="s">
        <v>723</v>
      </c>
      <c r="D8" s="767" t="s">
        <v>724</v>
      </c>
    </row>
    <row r="9" spans="1:5" s="769" customFormat="1" ht="21.95" customHeight="1" x14ac:dyDescent="0.3">
      <c r="A9" s="951" t="s">
        <v>725</v>
      </c>
      <c r="B9" s="952">
        <v>6</v>
      </c>
      <c r="C9" s="953"/>
      <c r="D9" s="954"/>
    </row>
    <row r="10" spans="1:5" s="769" customFormat="1" ht="21.95" customHeight="1" x14ac:dyDescent="0.3">
      <c r="A10" s="955" t="s">
        <v>725</v>
      </c>
      <c r="B10" s="952">
        <v>8</v>
      </c>
      <c r="C10" s="956"/>
      <c r="D10" s="954"/>
    </row>
    <row r="11" spans="1:5" s="769" customFormat="1" ht="21.95" customHeight="1" x14ac:dyDescent="0.3">
      <c r="A11" s="955" t="s">
        <v>725</v>
      </c>
      <c r="B11" s="952">
        <v>10</v>
      </c>
      <c r="C11" s="956"/>
      <c r="D11" s="954"/>
    </row>
    <row r="12" spans="1:5" s="769" customFormat="1" ht="21.95" customHeight="1" x14ac:dyDescent="0.3">
      <c r="A12" s="955" t="s">
        <v>725</v>
      </c>
      <c r="B12" s="957">
        <v>12</v>
      </c>
      <c r="C12" s="958"/>
      <c r="D12" s="959"/>
    </row>
    <row r="13" spans="1:5" s="769" customFormat="1" ht="21.95" customHeight="1" x14ac:dyDescent="0.3">
      <c r="A13" s="955" t="s">
        <v>725</v>
      </c>
      <c r="B13" s="952">
        <v>14</v>
      </c>
      <c r="C13" s="958"/>
      <c r="D13" s="959"/>
    </row>
    <row r="14" spans="1:5" ht="21.95" customHeight="1" x14ac:dyDescent="0.3">
      <c r="A14" s="955" t="s">
        <v>725</v>
      </c>
      <c r="B14" s="960">
        <v>16</v>
      </c>
      <c r="C14" s="961"/>
      <c r="D14" s="962"/>
    </row>
    <row r="15" spans="1:5" ht="21.95" customHeight="1" thickBot="1" x14ac:dyDescent="0.3">
      <c r="A15" s="624"/>
      <c r="B15" s="772"/>
      <c r="C15" s="629"/>
      <c r="D15" s="496"/>
    </row>
    <row r="16" spans="1:5" s="777" customFormat="1" ht="33.75" customHeight="1" thickBot="1" x14ac:dyDescent="0.25">
      <c r="A16" s="773" t="s">
        <v>128</v>
      </c>
      <c r="B16" s="764" t="s">
        <v>726</v>
      </c>
      <c r="C16" s="774"/>
      <c r="D16" s="775" t="s">
        <v>727</v>
      </c>
      <c r="E16" s="776" t="s">
        <v>728</v>
      </c>
    </row>
    <row r="17" spans="1:5" ht="24" customHeight="1" x14ac:dyDescent="0.3">
      <c r="A17" s="963" t="s">
        <v>729</v>
      </c>
      <c r="B17" s="964" t="s">
        <v>730</v>
      </c>
      <c r="C17" s="966"/>
      <c r="D17" s="956">
        <v>86</v>
      </c>
      <c r="E17" s="965" t="s">
        <v>731</v>
      </c>
    </row>
    <row r="18" spans="1:5" ht="24" customHeight="1" x14ac:dyDescent="0.3">
      <c r="A18" s="967" t="s">
        <v>732</v>
      </c>
      <c r="B18" s="968" t="s">
        <v>733</v>
      </c>
      <c r="C18" s="957"/>
      <c r="D18" s="958">
        <v>153</v>
      </c>
      <c r="E18" s="965" t="s">
        <v>731</v>
      </c>
    </row>
    <row r="19" spans="1:5" ht="24" customHeight="1" x14ac:dyDescent="0.3">
      <c r="A19" s="967" t="s">
        <v>884</v>
      </c>
      <c r="B19" s="970" t="s">
        <v>877</v>
      </c>
      <c r="C19" s="971"/>
      <c r="D19" s="972">
        <v>203</v>
      </c>
      <c r="E19" s="965" t="s">
        <v>731</v>
      </c>
    </row>
    <row r="20" spans="1:5" ht="24" customHeight="1" x14ac:dyDescent="0.3">
      <c r="A20" s="967" t="s">
        <v>734</v>
      </c>
      <c r="B20" s="968" t="s">
        <v>735</v>
      </c>
      <c r="C20" s="957"/>
      <c r="D20" s="958">
        <v>249</v>
      </c>
      <c r="E20" s="965" t="s">
        <v>731</v>
      </c>
    </row>
    <row r="21" spans="1:5" ht="24" customHeight="1" x14ac:dyDescent="0.3">
      <c r="A21" s="967" t="s">
        <v>736</v>
      </c>
      <c r="B21" s="968" t="s">
        <v>737</v>
      </c>
      <c r="C21" s="957"/>
      <c r="D21" s="958">
        <v>315</v>
      </c>
      <c r="E21" s="965" t="s">
        <v>731</v>
      </c>
    </row>
    <row r="22" spans="1:5" ht="24" customHeight="1" x14ac:dyDescent="0.3">
      <c r="A22" s="967" t="s">
        <v>738</v>
      </c>
      <c r="B22" s="968" t="s">
        <v>739</v>
      </c>
      <c r="C22" s="957"/>
      <c r="D22" s="958">
        <v>378</v>
      </c>
      <c r="E22" s="965" t="s">
        <v>731</v>
      </c>
    </row>
    <row r="23" spans="1:5" ht="24" customHeight="1" thickBot="1" x14ac:dyDescent="0.35">
      <c r="A23" s="967" t="s">
        <v>878</v>
      </c>
      <c r="B23" s="968" t="s">
        <v>879</v>
      </c>
      <c r="C23" s="986"/>
      <c r="D23" s="987">
        <v>727</v>
      </c>
      <c r="E23" s="965" t="s">
        <v>880</v>
      </c>
    </row>
    <row r="24" spans="1:5" ht="15.75" x14ac:dyDescent="0.25">
      <c r="A24" s="779"/>
      <c r="B24" s="779"/>
      <c r="C24" s="780"/>
      <c r="D24" s="779"/>
      <c r="E24" s="781"/>
    </row>
    <row r="25" spans="1:5" ht="15.75" x14ac:dyDescent="0.25">
      <c r="A25" s="779"/>
      <c r="B25" s="779"/>
      <c r="C25" s="782" t="s">
        <v>740</v>
      </c>
      <c r="D25" s="783" t="s">
        <v>741</v>
      </c>
    </row>
    <row r="26" spans="1:5" s="777" customFormat="1" ht="33.75" customHeight="1" x14ac:dyDescent="0.2">
      <c r="A26" s="773" t="s">
        <v>128</v>
      </c>
      <c r="B26" s="764" t="s">
        <v>726</v>
      </c>
      <c r="C26" s="774"/>
      <c r="D26" s="764" t="s">
        <v>727</v>
      </c>
    </row>
    <row r="27" spans="1:5" ht="16.5" x14ac:dyDescent="0.25">
      <c r="A27" s="768" t="s">
        <v>742</v>
      </c>
      <c r="B27" s="694" t="s">
        <v>743</v>
      </c>
      <c r="C27" s="601"/>
      <c r="D27" s="686">
        <v>320</v>
      </c>
    </row>
    <row r="28" spans="1:5" ht="16.5" x14ac:dyDescent="0.25">
      <c r="A28" s="770" t="s">
        <v>744</v>
      </c>
      <c r="B28" s="695" t="s">
        <v>745</v>
      </c>
      <c r="C28" s="609"/>
      <c r="D28" s="689">
        <v>340</v>
      </c>
    </row>
    <row r="29" spans="1:5" ht="16.5" x14ac:dyDescent="0.25">
      <c r="A29" s="770"/>
      <c r="B29" s="695"/>
      <c r="C29" s="609"/>
      <c r="D29" s="689"/>
    </row>
    <row r="30" spans="1:5" ht="16.5" x14ac:dyDescent="0.25">
      <c r="A30" s="770" t="s">
        <v>746</v>
      </c>
      <c r="B30" s="695"/>
      <c r="C30" s="609">
        <v>30</v>
      </c>
      <c r="D30" s="689">
        <v>30</v>
      </c>
    </row>
    <row r="31" spans="1:5" ht="16.5" x14ac:dyDescent="0.25">
      <c r="A31" s="771" t="s">
        <v>747</v>
      </c>
      <c r="B31" s="778"/>
      <c r="C31" s="622">
        <v>30</v>
      </c>
      <c r="D31" s="784">
        <v>30</v>
      </c>
    </row>
    <row r="32" spans="1:5" ht="15.75" x14ac:dyDescent="0.25">
      <c r="A32" s="779"/>
      <c r="B32" s="779"/>
      <c r="C32" s="780"/>
      <c r="D32" s="779"/>
      <c r="E32" s="785" t="s">
        <v>748</v>
      </c>
    </row>
    <row r="33" spans="1:5" s="671" customFormat="1" ht="21.75" customHeight="1" x14ac:dyDescent="0.3">
      <c r="A33" s="951" t="s">
        <v>749</v>
      </c>
      <c r="B33" s="973" t="s">
        <v>750</v>
      </c>
      <c r="C33" s="974"/>
      <c r="D33" s="953"/>
      <c r="E33" s="975">
        <v>5</v>
      </c>
    </row>
    <row r="34" spans="1:5" s="671" customFormat="1" ht="21.75" customHeight="1" x14ac:dyDescent="0.3">
      <c r="A34" s="967" t="s">
        <v>852</v>
      </c>
      <c r="B34" s="968" t="s">
        <v>846</v>
      </c>
      <c r="C34" s="976"/>
      <c r="D34" s="958">
        <v>138</v>
      </c>
      <c r="E34" s="975">
        <v>5</v>
      </c>
    </row>
    <row r="35" spans="1:5" s="671" customFormat="1" ht="21.75" customHeight="1" x14ac:dyDescent="0.3">
      <c r="A35" s="967" t="s">
        <v>853</v>
      </c>
      <c r="B35" s="968" t="s">
        <v>847</v>
      </c>
      <c r="C35" s="976"/>
      <c r="D35" s="958"/>
      <c r="E35" s="975">
        <v>5</v>
      </c>
    </row>
    <row r="36" spans="1:5" s="671" customFormat="1" ht="21.75" customHeight="1" x14ac:dyDescent="0.3">
      <c r="A36" s="967" t="s">
        <v>751</v>
      </c>
      <c r="B36" s="968" t="s">
        <v>752</v>
      </c>
      <c r="C36" s="976"/>
      <c r="D36" s="958">
        <v>249</v>
      </c>
      <c r="E36" s="975">
        <v>5</v>
      </c>
    </row>
    <row r="37" spans="1:5" s="671" customFormat="1" ht="21.75" customHeight="1" x14ac:dyDescent="0.3">
      <c r="A37" s="967" t="s">
        <v>753</v>
      </c>
      <c r="B37" s="968" t="s">
        <v>754</v>
      </c>
      <c r="C37" s="977"/>
      <c r="D37" s="958">
        <v>308</v>
      </c>
      <c r="E37" s="975">
        <v>5</v>
      </c>
    </row>
    <row r="38" spans="1:5" s="671" customFormat="1" ht="21.75" customHeight="1" x14ac:dyDescent="0.3">
      <c r="A38" s="967" t="s">
        <v>755</v>
      </c>
      <c r="B38" s="978" t="s">
        <v>756</v>
      </c>
      <c r="C38" s="977"/>
      <c r="D38" s="979"/>
      <c r="E38" s="975">
        <v>10</v>
      </c>
    </row>
    <row r="39" spans="1:5" s="671" customFormat="1" ht="21.75" customHeight="1" x14ac:dyDescent="0.3">
      <c r="A39" s="967" t="s">
        <v>882</v>
      </c>
      <c r="B39" s="978" t="s">
        <v>881</v>
      </c>
      <c r="C39" s="977"/>
      <c r="D39" s="979"/>
      <c r="E39" s="975">
        <v>20</v>
      </c>
    </row>
    <row r="40" spans="1:5" s="671" customFormat="1" ht="21.75" customHeight="1" x14ac:dyDescent="0.3">
      <c r="A40" s="967" t="s">
        <v>854</v>
      </c>
      <c r="B40" s="978" t="s">
        <v>850</v>
      </c>
      <c r="C40" s="977"/>
      <c r="D40" s="979">
        <v>1100</v>
      </c>
      <c r="E40" s="975">
        <v>30</v>
      </c>
    </row>
    <row r="41" spans="1:5" s="671" customFormat="1" ht="21.75" customHeight="1" x14ac:dyDescent="0.3">
      <c r="A41" s="969" t="s">
        <v>757</v>
      </c>
      <c r="B41" s="970" t="s">
        <v>758</v>
      </c>
      <c r="C41" s="980"/>
      <c r="D41" s="972"/>
      <c r="E41" s="975">
        <v>30</v>
      </c>
    </row>
    <row r="42" spans="1:5" s="448" customFormat="1" ht="21.75" customHeight="1" x14ac:dyDescent="0.3">
      <c r="A42" s="969" t="s">
        <v>759</v>
      </c>
      <c r="B42" s="970" t="s">
        <v>760</v>
      </c>
      <c r="C42" s="981"/>
      <c r="D42" s="982"/>
      <c r="E42" s="975">
        <v>30</v>
      </c>
    </row>
    <row r="43" spans="1:5" s="448" customFormat="1" ht="21.75" customHeight="1" x14ac:dyDescent="0.3">
      <c r="A43" s="983" t="s">
        <v>761</v>
      </c>
      <c r="B43" s="786" t="s">
        <v>851</v>
      </c>
      <c r="C43" s="984"/>
      <c r="D43" s="985"/>
      <c r="E43" s="975">
        <v>30</v>
      </c>
    </row>
    <row r="46" spans="1:5" ht="12.75" customHeight="1" x14ac:dyDescent="0.2">
      <c r="A46" s="1032" t="s">
        <v>87</v>
      </c>
      <c r="B46" s="1032"/>
      <c r="C46" s="1032"/>
      <c r="D46" s="1032"/>
    </row>
    <row r="47" spans="1:5" x14ac:dyDescent="0.2">
      <c r="A47" s="1032"/>
      <c r="B47" s="1032"/>
      <c r="C47" s="1032"/>
      <c r="D47" s="1032"/>
    </row>
    <row r="48" spans="1:5" x14ac:dyDescent="0.2">
      <c r="A48" s="1032"/>
      <c r="B48" s="1032"/>
      <c r="C48" s="1032"/>
      <c r="D48" s="1032"/>
    </row>
  </sheetData>
  <sheetProtection password="C61F" sheet="1"/>
  <mergeCells count="1">
    <mergeCell ref="A46:D48"/>
  </mergeCells>
  <pageMargins left="0.15748031496062992" right="0.15748031496062992" top="0.15748031496062992" bottom="0.98425196850393704" header="0.51181102362204722" footer="0.51181102362204722"/>
  <pageSetup paperSize="9" scale="75" firstPageNumber="0" orientation="portrait" verticalDpi="300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F59"/>
  <sheetViews>
    <sheetView workbookViewId="0">
      <selection activeCell="C15" sqref="C15"/>
    </sheetView>
  </sheetViews>
  <sheetFormatPr defaultRowHeight="12.75" x14ac:dyDescent="0.2"/>
  <cols>
    <col min="1" max="1" width="32.28515625" customWidth="1"/>
    <col min="2" max="5" width="17.5703125" customWidth="1"/>
  </cols>
  <sheetData>
    <row r="7" spans="1:6" ht="16.5" x14ac:dyDescent="0.25">
      <c r="A7" s="539"/>
      <c r="B7" s="551" t="s">
        <v>762</v>
      </c>
      <c r="C7" s="537"/>
      <c r="D7" s="576"/>
      <c r="E7" s="576"/>
      <c r="F7" s="576"/>
    </row>
    <row r="8" spans="1:6" ht="15.75" x14ac:dyDescent="0.25">
      <c r="A8" s="541" t="s">
        <v>763</v>
      </c>
      <c r="B8" s="550"/>
      <c r="C8" s="537"/>
      <c r="D8" s="576"/>
      <c r="E8" s="576"/>
      <c r="F8" s="576"/>
    </row>
    <row r="9" spans="1:6" ht="15.75" x14ac:dyDescent="0.25">
      <c r="A9" s="539">
        <f>'СЕТКА РАБИЦА свет, цинк, цветн'!A7</f>
        <v>0</v>
      </c>
      <c r="B9" s="550"/>
      <c r="C9" s="537"/>
      <c r="D9" s="576"/>
      <c r="E9" s="576"/>
      <c r="F9" s="576"/>
    </row>
    <row r="10" spans="1:6" ht="18.75" x14ac:dyDescent="0.3">
      <c r="A10" s="552" t="s">
        <v>764</v>
      </c>
      <c r="B10" s="550"/>
      <c r="C10" s="577"/>
      <c r="D10" s="536"/>
      <c r="E10" s="536"/>
      <c r="F10" s="536"/>
    </row>
    <row r="11" spans="1:6" s="553" customFormat="1" ht="16.5" customHeight="1" x14ac:dyDescent="0.3">
      <c r="A11" s="667" t="s">
        <v>562</v>
      </c>
      <c r="B11" s="787" t="s">
        <v>765</v>
      </c>
      <c r="C11" s="1131" t="s">
        <v>96</v>
      </c>
      <c r="D11" s="1131"/>
      <c r="E11" s="1131"/>
      <c r="F11" s="788"/>
    </row>
    <row r="12" spans="1:6" s="553" customFormat="1" ht="17.25" customHeight="1" x14ac:dyDescent="0.25">
      <c r="A12" s="789"/>
      <c r="B12" s="790" t="s">
        <v>567</v>
      </c>
      <c r="C12" s="554" t="s">
        <v>766</v>
      </c>
      <c r="D12" s="555" t="s">
        <v>767</v>
      </c>
      <c r="E12" s="556" t="s">
        <v>768</v>
      </c>
      <c r="F12" s="788"/>
    </row>
    <row r="13" spans="1:6" s="578" customFormat="1" ht="15" x14ac:dyDescent="0.25">
      <c r="A13" s="791">
        <v>300</v>
      </c>
      <c r="B13" s="792">
        <v>0.111</v>
      </c>
      <c r="C13" s="793"/>
      <c r="D13" s="793"/>
      <c r="E13" s="793"/>
      <c r="F13" s="788"/>
    </row>
    <row r="14" spans="1:6" s="578" customFormat="1" ht="15" x14ac:dyDescent="0.25">
      <c r="A14" s="794">
        <v>500</v>
      </c>
      <c r="B14" s="795">
        <v>0.155</v>
      </c>
      <c r="C14" s="796"/>
      <c r="D14" s="796"/>
      <c r="E14" s="796"/>
      <c r="F14" s="788"/>
    </row>
    <row r="15" spans="1:6" s="578" customFormat="1" ht="15" x14ac:dyDescent="0.25">
      <c r="A15" s="794">
        <v>600</v>
      </c>
      <c r="B15" s="795">
        <v>0.17699999999999999</v>
      </c>
      <c r="C15" s="796"/>
      <c r="D15" s="796"/>
      <c r="E15" s="796"/>
      <c r="F15" s="788"/>
    </row>
    <row r="16" spans="1:6" s="578" customFormat="1" ht="15" x14ac:dyDescent="0.25">
      <c r="A16" s="794">
        <v>700</v>
      </c>
      <c r="B16" s="795">
        <v>0.19900000000000001</v>
      </c>
      <c r="C16" s="796"/>
      <c r="D16" s="796"/>
      <c r="E16" s="796"/>
      <c r="F16" s="788"/>
    </row>
    <row r="17" spans="1:6" s="578" customFormat="1" ht="15" x14ac:dyDescent="0.25">
      <c r="A17" s="794">
        <v>800</v>
      </c>
      <c r="B17" s="795">
        <v>0.222</v>
      </c>
      <c r="C17" s="796"/>
      <c r="D17" s="796"/>
      <c r="E17" s="796"/>
      <c r="F17" s="788"/>
    </row>
    <row r="18" spans="1:6" s="578" customFormat="1" ht="15" x14ac:dyDescent="0.25">
      <c r="A18" s="797">
        <v>900</v>
      </c>
      <c r="B18" s="798">
        <v>0.24399999999999999</v>
      </c>
      <c r="C18" s="799"/>
      <c r="D18" s="799"/>
      <c r="E18" s="799"/>
      <c r="F18" s="788"/>
    </row>
    <row r="19" spans="1:6" s="802" customFormat="1" ht="15" x14ac:dyDescent="0.25">
      <c r="A19" s="800">
        <v>1000</v>
      </c>
      <c r="B19" s="800">
        <v>0.26600000000000001</v>
      </c>
      <c r="C19" s="801"/>
      <c r="D19" s="801"/>
      <c r="E19" s="801"/>
    </row>
    <row r="20" spans="1:6" ht="15.75" x14ac:dyDescent="0.25">
      <c r="A20" s="803" t="s">
        <v>769</v>
      </c>
      <c r="B20" s="803"/>
      <c r="C20" s="537"/>
      <c r="D20" s="576"/>
      <c r="E20" s="576"/>
      <c r="F20" s="576"/>
    </row>
    <row r="21" spans="1:6" ht="18.75" x14ac:dyDescent="0.3">
      <c r="A21" s="552" t="s">
        <v>573</v>
      </c>
      <c r="B21" s="550"/>
      <c r="C21" s="577"/>
      <c r="D21" s="536"/>
      <c r="E21" s="536"/>
      <c r="F21" s="536"/>
    </row>
    <row r="22" spans="1:6" s="553" customFormat="1" ht="16.5" customHeight="1" x14ac:dyDescent="0.3">
      <c r="A22" s="667" t="s">
        <v>562</v>
      </c>
      <c r="B22" s="787" t="s">
        <v>765</v>
      </c>
      <c r="C22" s="1131" t="s">
        <v>96</v>
      </c>
      <c r="D22" s="1131"/>
      <c r="E22" s="1131"/>
      <c r="F22" s="788"/>
    </row>
    <row r="23" spans="1:6" s="553" customFormat="1" ht="17.25" customHeight="1" x14ac:dyDescent="0.25">
      <c r="A23" s="789"/>
      <c r="B23" s="790" t="s">
        <v>567</v>
      </c>
      <c r="C23" s="554" t="s">
        <v>766</v>
      </c>
      <c r="D23" s="555" t="s">
        <v>767</v>
      </c>
      <c r="E23" s="556" t="s">
        <v>768</v>
      </c>
      <c r="F23" s="788"/>
    </row>
    <row r="24" spans="1:6" s="578" customFormat="1" ht="15" x14ac:dyDescent="0.25">
      <c r="A24" s="791">
        <v>400</v>
      </c>
      <c r="B24" s="792">
        <v>0.23699999999999999</v>
      </c>
      <c r="C24" s="793"/>
      <c r="D24" s="793"/>
      <c r="E24" s="793"/>
      <c r="F24" s="788"/>
    </row>
    <row r="25" spans="1:6" s="578" customFormat="1" ht="15" x14ac:dyDescent="0.25">
      <c r="A25" s="794">
        <v>500</v>
      </c>
      <c r="B25" s="795">
        <v>0.27600000000000002</v>
      </c>
      <c r="C25" s="796"/>
      <c r="D25" s="796"/>
      <c r="E25" s="796"/>
      <c r="F25" s="788"/>
    </row>
    <row r="26" spans="1:6" s="578" customFormat="1" ht="15" x14ac:dyDescent="0.25">
      <c r="A26" s="794">
        <v>600</v>
      </c>
      <c r="B26" s="795">
        <v>0.316</v>
      </c>
      <c r="C26" s="796"/>
      <c r="D26" s="796"/>
      <c r="E26" s="796"/>
      <c r="F26" s="788"/>
    </row>
    <row r="27" spans="1:6" ht="15" x14ac:dyDescent="0.25">
      <c r="A27" s="794">
        <v>700</v>
      </c>
      <c r="B27" s="795">
        <v>0.35499999999999998</v>
      </c>
      <c r="C27" s="796"/>
      <c r="D27" s="796"/>
      <c r="E27" s="796"/>
    </row>
    <row r="28" spans="1:6" ht="15" x14ac:dyDescent="0.25">
      <c r="A28" s="794">
        <v>800</v>
      </c>
      <c r="B28" s="795">
        <v>0.39500000000000002</v>
      </c>
      <c r="C28" s="796"/>
      <c r="D28" s="796"/>
      <c r="E28" s="796"/>
    </row>
    <row r="29" spans="1:6" ht="15" x14ac:dyDescent="0.25">
      <c r="A29" s="794">
        <v>900</v>
      </c>
      <c r="B29" s="795">
        <v>0.434</v>
      </c>
      <c r="C29" s="796"/>
      <c r="D29" s="796"/>
      <c r="E29" s="796"/>
    </row>
    <row r="30" spans="1:6" ht="15" x14ac:dyDescent="0.25">
      <c r="A30" s="804">
        <v>1000</v>
      </c>
      <c r="B30" s="805">
        <v>0.47</v>
      </c>
      <c r="C30" s="801"/>
      <c r="D30" s="801"/>
      <c r="E30" s="801"/>
    </row>
    <row r="31" spans="1:6" ht="15" x14ac:dyDescent="0.25">
      <c r="A31" s="579"/>
      <c r="B31" s="581"/>
      <c r="C31" s="582"/>
      <c r="D31" s="582"/>
      <c r="E31" s="582"/>
    </row>
    <row r="32" spans="1:6" ht="15" x14ac:dyDescent="0.25">
      <c r="A32" s="579"/>
      <c r="B32" s="581"/>
      <c r="C32" s="582"/>
      <c r="D32" s="582"/>
      <c r="E32" s="582"/>
    </row>
    <row r="33" spans="1:6" ht="15" x14ac:dyDescent="0.25">
      <c r="A33" s="579"/>
      <c r="B33" s="581"/>
      <c r="C33" s="582"/>
      <c r="D33" s="582"/>
      <c r="E33" s="582"/>
    </row>
    <row r="34" spans="1:6" ht="18.75" x14ac:dyDescent="0.3">
      <c r="A34" s="552" t="s">
        <v>574</v>
      </c>
      <c r="B34" s="550"/>
      <c r="C34" s="577"/>
      <c r="D34" s="536"/>
      <c r="E34" s="536"/>
      <c r="F34" s="536"/>
    </row>
    <row r="35" spans="1:6" s="553" customFormat="1" ht="16.5" customHeight="1" x14ac:dyDescent="0.3">
      <c r="A35" s="667" t="s">
        <v>562</v>
      </c>
      <c r="B35" s="787" t="s">
        <v>765</v>
      </c>
      <c r="C35" s="1131" t="s">
        <v>96</v>
      </c>
      <c r="D35" s="1131"/>
      <c r="E35" s="1131"/>
      <c r="F35" s="788"/>
    </row>
    <row r="36" spans="1:6" s="553" customFormat="1" ht="17.25" customHeight="1" x14ac:dyDescent="0.25">
      <c r="A36" s="789"/>
      <c r="B36" s="790" t="s">
        <v>567</v>
      </c>
      <c r="C36" s="554" t="s">
        <v>766</v>
      </c>
      <c r="D36" s="555" t="s">
        <v>767</v>
      </c>
      <c r="E36" s="556" t="s">
        <v>768</v>
      </c>
      <c r="F36" s="788"/>
    </row>
    <row r="37" spans="1:6" s="578" customFormat="1" ht="15" x14ac:dyDescent="0.25">
      <c r="A37" s="791">
        <v>400</v>
      </c>
      <c r="B37" s="792">
        <v>0.36899999999999999</v>
      </c>
      <c r="C37" s="793"/>
      <c r="D37" s="793"/>
      <c r="E37" s="793"/>
      <c r="F37" s="788"/>
    </row>
    <row r="38" spans="1:6" s="578" customFormat="1" ht="15" x14ac:dyDescent="0.25">
      <c r="A38" s="806">
        <v>500</v>
      </c>
      <c r="B38" s="807">
        <v>0.43</v>
      </c>
      <c r="C38" s="808"/>
      <c r="D38" s="808"/>
      <c r="E38" s="808"/>
      <c r="F38" s="788"/>
    </row>
    <row r="39" spans="1:6" s="578" customFormat="1" ht="15" x14ac:dyDescent="0.25">
      <c r="A39" s="806">
        <v>600</v>
      </c>
      <c r="B39" s="807">
        <v>0.49</v>
      </c>
      <c r="C39" s="808"/>
      <c r="D39" s="808"/>
      <c r="E39" s="808"/>
      <c r="F39" s="788"/>
    </row>
    <row r="40" spans="1:6" s="578" customFormat="1" ht="15" x14ac:dyDescent="0.25">
      <c r="A40" s="806">
        <v>700</v>
      </c>
      <c r="B40" s="807">
        <v>0.55000000000000004</v>
      </c>
      <c r="C40" s="808"/>
      <c r="D40" s="808"/>
      <c r="E40" s="808"/>
      <c r="F40" s="788"/>
    </row>
    <row r="41" spans="1:6" s="578" customFormat="1" ht="15" x14ac:dyDescent="0.25">
      <c r="A41" s="806">
        <v>800</v>
      </c>
      <c r="B41" s="807">
        <v>0.61599999999999999</v>
      </c>
      <c r="C41" s="808"/>
      <c r="D41" s="808"/>
      <c r="E41" s="808"/>
      <c r="F41" s="788"/>
    </row>
    <row r="42" spans="1:6" s="578" customFormat="1" ht="15" x14ac:dyDescent="0.25">
      <c r="A42" s="794">
        <v>900</v>
      </c>
      <c r="B42" s="795">
        <v>0.67</v>
      </c>
      <c r="C42" s="796"/>
      <c r="D42" s="796"/>
      <c r="E42" s="796"/>
      <c r="F42" s="788"/>
    </row>
    <row r="43" spans="1:6" s="578" customFormat="1" ht="15" x14ac:dyDescent="0.25">
      <c r="A43" s="804">
        <v>1000</v>
      </c>
      <c r="B43" s="805">
        <v>0.73</v>
      </c>
      <c r="C43" s="801"/>
      <c r="D43" s="801"/>
      <c r="E43" s="801"/>
      <c r="F43" s="788"/>
    </row>
    <row r="46" spans="1:6" ht="18.75" x14ac:dyDescent="0.3">
      <c r="A46" s="552" t="s">
        <v>575</v>
      </c>
      <c r="B46" s="550"/>
      <c r="C46" s="577"/>
      <c r="D46" s="536"/>
      <c r="E46" s="536"/>
      <c r="F46" s="536"/>
    </row>
    <row r="47" spans="1:6" s="553" customFormat="1" ht="16.5" customHeight="1" x14ac:dyDescent="0.3">
      <c r="A47" s="667" t="s">
        <v>562</v>
      </c>
      <c r="B47" s="787" t="s">
        <v>765</v>
      </c>
      <c r="C47" s="1131" t="s">
        <v>96</v>
      </c>
      <c r="D47" s="1131"/>
      <c r="E47" s="1131"/>
      <c r="F47" s="788"/>
    </row>
    <row r="48" spans="1:6" s="553" customFormat="1" ht="17.25" customHeight="1" x14ac:dyDescent="0.25">
      <c r="A48" s="789"/>
      <c r="B48" s="790" t="s">
        <v>567</v>
      </c>
      <c r="C48" s="554" t="s">
        <v>766</v>
      </c>
      <c r="D48" s="555" t="s">
        <v>767</v>
      </c>
      <c r="E48" s="556" t="s">
        <v>768</v>
      </c>
      <c r="F48" s="788"/>
    </row>
    <row r="49" spans="1:6" s="578" customFormat="1" ht="15" x14ac:dyDescent="0.25">
      <c r="A49" s="791">
        <v>400</v>
      </c>
      <c r="B49" s="792">
        <v>0.53</v>
      </c>
      <c r="C49" s="793"/>
      <c r="D49" s="793"/>
      <c r="E49" s="793"/>
      <c r="F49" s="788"/>
    </row>
    <row r="50" spans="1:6" s="578" customFormat="1" ht="15" x14ac:dyDescent="0.25">
      <c r="A50" s="806">
        <v>500</v>
      </c>
      <c r="B50" s="807">
        <v>0.62</v>
      </c>
      <c r="C50" s="808"/>
      <c r="D50" s="808"/>
      <c r="E50" s="808"/>
      <c r="F50" s="788"/>
    </row>
    <row r="51" spans="1:6" s="578" customFormat="1" ht="15" x14ac:dyDescent="0.25">
      <c r="A51" s="806">
        <v>600</v>
      </c>
      <c r="B51" s="807">
        <v>0.71</v>
      </c>
      <c r="C51" s="808"/>
      <c r="D51" s="808"/>
      <c r="E51" s="808"/>
      <c r="F51" s="788"/>
    </row>
    <row r="52" spans="1:6" s="578" customFormat="1" ht="15" x14ac:dyDescent="0.25">
      <c r="A52" s="806">
        <v>700</v>
      </c>
      <c r="B52" s="807">
        <v>0.79</v>
      </c>
      <c r="C52" s="808"/>
      <c r="D52" s="808"/>
      <c r="E52" s="808"/>
      <c r="F52" s="788"/>
    </row>
    <row r="53" spans="1:6" s="578" customFormat="1" ht="15" x14ac:dyDescent="0.25">
      <c r="A53" s="806">
        <v>800</v>
      </c>
      <c r="B53" s="807">
        <v>0.88800000000000001</v>
      </c>
      <c r="C53" s="808"/>
      <c r="D53" s="808"/>
      <c r="E53" s="808"/>
      <c r="F53" s="788"/>
    </row>
    <row r="54" spans="1:6" s="578" customFormat="1" ht="15" x14ac:dyDescent="0.25">
      <c r="A54" s="806">
        <v>900</v>
      </c>
      <c r="B54" s="807">
        <v>0.97</v>
      </c>
      <c r="C54" s="808"/>
      <c r="D54" s="808"/>
      <c r="E54" s="808"/>
      <c r="F54" s="788"/>
    </row>
    <row r="55" spans="1:6" s="578" customFormat="1" ht="15" x14ac:dyDescent="0.25">
      <c r="A55" s="804">
        <v>1000</v>
      </c>
      <c r="B55" s="805">
        <v>1.06</v>
      </c>
      <c r="C55" s="801"/>
      <c r="D55" s="801"/>
      <c r="E55" s="801"/>
      <c r="F55" s="788"/>
    </row>
    <row r="57" spans="1:6" ht="12.75" customHeight="1" x14ac:dyDescent="0.2">
      <c r="A57" s="1032" t="s">
        <v>87</v>
      </c>
      <c r="B57" s="1032"/>
      <c r="C57" s="1032"/>
      <c r="D57" s="1032"/>
      <c r="E57" s="1032"/>
      <c r="F57" s="1032"/>
    </row>
    <row r="58" spans="1:6" x14ac:dyDescent="0.2">
      <c r="A58" s="1032"/>
      <c r="B58" s="1032"/>
      <c r="C58" s="1032"/>
      <c r="D58" s="1032"/>
      <c r="E58" s="1032"/>
      <c r="F58" s="1032"/>
    </row>
    <row r="59" spans="1:6" x14ac:dyDescent="0.2">
      <c r="A59" s="1032"/>
      <c r="B59" s="1032"/>
      <c r="C59" s="1032"/>
      <c r="D59" s="1032"/>
      <c r="E59" s="1032"/>
      <c r="F59" s="1032"/>
    </row>
  </sheetData>
  <sheetProtection password="C61F" sheet="1"/>
  <mergeCells count="5">
    <mergeCell ref="C11:E11"/>
    <mergeCell ref="C22:E22"/>
    <mergeCell ref="C35:E35"/>
    <mergeCell ref="C47:E47"/>
    <mergeCell ref="A57:F59"/>
  </mergeCells>
  <pageMargins left="0.1701388888888889" right="0.15972222222222221" top="0.24027777777777778" bottom="0.1701388888888889" header="0.51180555555555551" footer="0.51180555555555551"/>
  <pageSetup paperSize="9" scale="92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2"/>
  <sheetViews>
    <sheetView topLeftCell="A7" workbookViewId="0"/>
  </sheetViews>
  <sheetFormatPr defaultRowHeight="15" x14ac:dyDescent="0.2"/>
  <cols>
    <col min="1" max="1" width="73" style="659" customWidth="1"/>
    <col min="2" max="2" width="13" style="659" customWidth="1"/>
    <col min="3" max="3" width="34.85546875" style="659" customWidth="1"/>
    <col min="4" max="16384" width="9.140625" style="659"/>
  </cols>
  <sheetData>
    <row r="5" spans="1:4" ht="20.25" customHeight="1" x14ac:dyDescent="0.25">
      <c r="B5" s="809" t="s">
        <v>770</v>
      </c>
    </row>
    <row r="6" spans="1:4" ht="13.5" customHeight="1" x14ac:dyDescent="0.2"/>
    <row r="7" spans="1:4" x14ac:dyDescent="0.2">
      <c r="A7" s="539">
        <f>'СЕТКА РАБИЦА свет, цинк, цветн'!A7</f>
        <v>0</v>
      </c>
      <c r="B7" s="661"/>
      <c r="C7" s="661"/>
      <c r="D7" s="661"/>
    </row>
    <row r="8" spans="1:4" ht="25.5" customHeight="1" x14ac:dyDescent="0.2">
      <c r="A8" s="810" t="s">
        <v>128</v>
      </c>
      <c r="B8" s="764"/>
      <c r="C8" s="767" t="s">
        <v>110</v>
      </c>
    </row>
    <row r="9" spans="1:4" ht="15.75" customHeight="1" x14ac:dyDescent="0.25">
      <c r="A9" s="811" t="s">
        <v>771</v>
      </c>
      <c r="B9" s="812" t="s">
        <v>772</v>
      </c>
      <c r="C9" s="813">
        <v>1152</v>
      </c>
    </row>
    <row r="10" spans="1:4" ht="15.75" customHeight="1" x14ac:dyDescent="0.25">
      <c r="A10" s="814" t="s">
        <v>773</v>
      </c>
      <c r="B10" s="812" t="s">
        <v>772</v>
      </c>
      <c r="C10" s="815">
        <v>1555</v>
      </c>
    </row>
    <row r="11" spans="1:4" ht="15.75" customHeight="1" x14ac:dyDescent="0.25">
      <c r="A11" s="816" t="s">
        <v>774</v>
      </c>
      <c r="B11" s="812" t="s">
        <v>775</v>
      </c>
      <c r="C11" s="817">
        <v>25</v>
      </c>
    </row>
    <row r="12" spans="1:4" ht="15.75" customHeight="1" x14ac:dyDescent="0.25">
      <c r="A12" s="816" t="s">
        <v>776</v>
      </c>
      <c r="B12" s="812" t="s">
        <v>775</v>
      </c>
      <c r="C12" s="815">
        <v>28</v>
      </c>
    </row>
    <row r="13" spans="1:4" ht="15.75" customHeight="1" x14ac:dyDescent="0.25">
      <c r="A13" s="816" t="s">
        <v>777</v>
      </c>
      <c r="B13" s="812" t="s">
        <v>775</v>
      </c>
      <c r="C13" s="815">
        <v>33</v>
      </c>
    </row>
    <row r="14" spans="1:4" ht="15.75" customHeight="1" x14ac:dyDescent="0.25">
      <c r="A14" s="816" t="s">
        <v>778</v>
      </c>
      <c r="B14" s="812" t="s">
        <v>775</v>
      </c>
      <c r="C14" s="815">
        <v>37</v>
      </c>
    </row>
    <row r="15" spans="1:4" ht="15.75" customHeight="1" x14ac:dyDescent="0.25">
      <c r="A15" s="816" t="s">
        <v>779</v>
      </c>
      <c r="B15" s="812" t="s">
        <v>775</v>
      </c>
      <c r="C15" s="815">
        <v>42</v>
      </c>
    </row>
    <row r="16" spans="1:4" ht="15.75" customHeight="1" x14ac:dyDescent="0.25">
      <c r="A16" s="816" t="s">
        <v>780</v>
      </c>
      <c r="B16" s="812" t="s">
        <v>775</v>
      </c>
      <c r="C16" s="815">
        <v>50</v>
      </c>
    </row>
    <row r="17" spans="1:4" ht="15.75" customHeight="1" x14ac:dyDescent="0.25">
      <c r="A17" s="814" t="s">
        <v>781</v>
      </c>
      <c r="B17" s="812" t="s">
        <v>782</v>
      </c>
      <c r="C17" s="815">
        <v>0.95</v>
      </c>
    </row>
    <row r="18" spans="1:4" s="769" customFormat="1" ht="15.75" customHeight="1" x14ac:dyDescent="0.25">
      <c r="A18" s="818" t="s">
        <v>783</v>
      </c>
      <c r="B18" s="812" t="s">
        <v>784</v>
      </c>
      <c r="C18" s="559">
        <v>250</v>
      </c>
    </row>
    <row r="19" spans="1:4" s="769" customFormat="1" ht="15.75" customHeight="1" x14ac:dyDescent="0.25">
      <c r="A19" s="819" t="s">
        <v>785</v>
      </c>
      <c r="B19" s="820" t="s">
        <v>784</v>
      </c>
      <c r="C19" s="560">
        <v>600</v>
      </c>
    </row>
    <row r="20" spans="1:4" s="769" customFormat="1" ht="15.75" customHeight="1" x14ac:dyDescent="0.25">
      <c r="A20" s="819" t="s">
        <v>786</v>
      </c>
      <c r="B20" s="820" t="s">
        <v>784</v>
      </c>
      <c r="C20" s="560">
        <v>100</v>
      </c>
    </row>
    <row r="21" spans="1:4" s="823" customFormat="1" ht="15.75" customHeight="1" x14ac:dyDescent="0.3">
      <c r="A21" s="819" t="s">
        <v>787</v>
      </c>
      <c r="B21" s="821" t="s">
        <v>788</v>
      </c>
      <c r="C21" s="822" t="s">
        <v>789</v>
      </c>
    </row>
    <row r="22" spans="1:4" s="823" customFormat="1" ht="15.75" customHeight="1" x14ac:dyDescent="0.3">
      <c r="A22" s="819" t="s">
        <v>790</v>
      </c>
      <c r="B22" s="821" t="s">
        <v>791</v>
      </c>
      <c r="C22" s="822" t="s">
        <v>792</v>
      </c>
    </row>
    <row r="23" spans="1:4" s="823" customFormat="1" ht="15.75" customHeight="1" x14ac:dyDescent="0.3">
      <c r="A23" s="819" t="s">
        <v>793</v>
      </c>
      <c r="B23" s="821" t="s">
        <v>784</v>
      </c>
      <c r="C23" s="822" t="s">
        <v>794</v>
      </c>
    </row>
    <row r="24" spans="1:4" s="823" customFormat="1" ht="15.75" customHeight="1" x14ac:dyDescent="0.3">
      <c r="A24" s="819" t="s">
        <v>795</v>
      </c>
      <c r="B24" s="824" t="s">
        <v>784</v>
      </c>
      <c r="C24" s="825" t="s">
        <v>796</v>
      </c>
      <c r="D24"/>
    </row>
    <row r="25" spans="1:4" s="823" customFormat="1" ht="15.75" customHeight="1" x14ac:dyDescent="0.3">
      <c r="A25" s="819" t="s">
        <v>797</v>
      </c>
      <c r="B25" s="821" t="s">
        <v>784</v>
      </c>
      <c r="C25" s="822" t="s">
        <v>796</v>
      </c>
    </row>
    <row r="26" spans="1:4" s="823" customFormat="1" ht="15.75" customHeight="1" x14ac:dyDescent="0.3">
      <c r="A26" s="819" t="s">
        <v>798</v>
      </c>
      <c r="B26" s="821" t="s">
        <v>784</v>
      </c>
      <c r="C26" s="822" t="s">
        <v>799</v>
      </c>
    </row>
    <row r="27" spans="1:4" s="823" customFormat="1" ht="15.75" customHeight="1" x14ac:dyDescent="0.3">
      <c r="A27" s="819" t="s">
        <v>800</v>
      </c>
      <c r="B27" s="821" t="s">
        <v>784</v>
      </c>
      <c r="C27" s="822">
        <v>0</v>
      </c>
    </row>
    <row r="28" spans="1:4" s="823" customFormat="1" ht="15.75" customHeight="1" x14ac:dyDescent="0.3">
      <c r="A28" s="819" t="s">
        <v>801</v>
      </c>
      <c r="B28" s="821" t="s">
        <v>802</v>
      </c>
      <c r="C28" s="822" t="s">
        <v>803</v>
      </c>
    </row>
    <row r="29" spans="1:4" s="823" customFormat="1" ht="15.75" customHeight="1" x14ac:dyDescent="0.3">
      <c r="A29" s="819" t="s">
        <v>804</v>
      </c>
      <c r="B29" s="821" t="s">
        <v>802</v>
      </c>
      <c r="C29" s="822" t="s">
        <v>805</v>
      </c>
    </row>
    <row r="30" spans="1:4" s="823" customFormat="1" ht="15.75" customHeight="1" x14ac:dyDescent="0.3">
      <c r="A30" s="819" t="s">
        <v>806</v>
      </c>
      <c r="B30" s="821" t="s">
        <v>802</v>
      </c>
      <c r="C30" s="822" t="s">
        <v>807</v>
      </c>
    </row>
    <row r="31" spans="1:4" s="823" customFormat="1" ht="15.75" customHeight="1" x14ac:dyDescent="0.3">
      <c r="A31" s="819" t="s">
        <v>808</v>
      </c>
      <c r="B31" s="821" t="s">
        <v>784</v>
      </c>
      <c r="C31" s="822" t="s">
        <v>809</v>
      </c>
    </row>
    <row r="32" spans="1:4" s="826" customFormat="1" ht="15.75" customHeight="1" x14ac:dyDescent="0.25">
      <c r="A32" s="819" t="s">
        <v>810</v>
      </c>
      <c r="B32" s="821" t="s">
        <v>784</v>
      </c>
      <c r="C32" s="822" t="s">
        <v>811</v>
      </c>
    </row>
    <row r="33" spans="1:3" s="826" customFormat="1" ht="15.75" customHeight="1" x14ac:dyDescent="0.25">
      <c r="A33" s="819" t="s">
        <v>812</v>
      </c>
      <c r="B33" s="821" t="s">
        <v>784</v>
      </c>
      <c r="C33" s="822" t="s">
        <v>813</v>
      </c>
    </row>
    <row r="34" spans="1:3" s="826" customFormat="1" ht="15.75" customHeight="1" x14ac:dyDescent="0.25">
      <c r="A34" s="827" t="s">
        <v>814</v>
      </c>
      <c r="B34" s="821" t="s">
        <v>784</v>
      </c>
      <c r="C34" s="560" t="s">
        <v>815</v>
      </c>
    </row>
    <row r="35" spans="1:3" s="826" customFormat="1" ht="15.75" customHeight="1" x14ac:dyDescent="0.25">
      <c r="A35" s="827" t="s">
        <v>816</v>
      </c>
      <c r="B35" s="821" t="s">
        <v>784</v>
      </c>
      <c r="C35" s="560" t="s">
        <v>817</v>
      </c>
    </row>
    <row r="36" spans="1:3" s="826" customFormat="1" ht="15.75" customHeight="1" x14ac:dyDescent="0.25">
      <c r="A36" s="827" t="s">
        <v>818</v>
      </c>
      <c r="B36" s="821" t="s">
        <v>784</v>
      </c>
      <c r="C36" s="560">
        <v>150</v>
      </c>
    </row>
    <row r="37" spans="1:3" s="826" customFormat="1" ht="15.75" customHeight="1" x14ac:dyDescent="0.25">
      <c r="A37" s="827" t="s">
        <v>819</v>
      </c>
      <c r="B37" s="821" t="s">
        <v>784</v>
      </c>
      <c r="C37" s="560">
        <v>130</v>
      </c>
    </row>
    <row r="38" spans="1:3" s="826" customFormat="1" ht="15.75" customHeight="1" x14ac:dyDescent="0.25">
      <c r="A38" s="827" t="s">
        <v>820</v>
      </c>
      <c r="B38" s="821" t="s">
        <v>784</v>
      </c>
      <c r="C38" s="560" t="s">
        <v>821</v>
      </c>
    </row>
    <row r="39" spans="1:3" s="826" customFormat="1" ht="15.75" customHeight="1" x14ac:dyDescent="0.25">
      <c r="A39" s="827" t="s">
        <v>822</v>
      </c>
      <c r="B39" s="821" t="s">
        <v>784</v>
      </c>
      <c r="C39" s="560">
        <v>150</v>
      </c>
    </row>
    <row r="40" spans="1:3" s="826" customFormat="1" ht="15.75" customHeight="1" x14ac:dyDescent="0.25">
      <c r="A40" s="827" t="s">
        <v>823</v>
      </c>
      <c r="B40" s="821" t="s">
        <v>784</v>
      </c>
      <c r="C40" s="560" t="s">
        <v>824</v>
      </c>
    </row>
    <row r="41" spans="1:3" s="826" customFormat="1" ht="15.75" customHeight="1" x14ac:dyDescent="0.25">
      <c r="A41" s="827" t="s">
        <v>825</v>
      </c>
      <c r="B41" s="821" t="s">
        <v>784</v>
      </c>
      <c r="C41" s="560" t="s">
        <v>826</v>
      </c>
    </row>
    <row r="42" spans="1:3" s="826" customFormat="1" ht="15.75" customHeight="1" x14ac:dyDescent="0.25">
      <c r="A42" s="827" t="s">
        <v>827</v>
      </c>
      <c r="B42" s="821" t="s">
        <v>784</v>
      </c>
      <c r="C42" s="560" t="s">
        <v>828</v>
      </c>
    </row>
    <row r="43" spans="1:3" s="826" customFormat="1" ht="15.75" customHeight="1" x14ac:dyDescent="0.25">
      <c r="A43" s="827" t="s">
        <v>829</v>
      </c>
      <c r="B43" s="821" t="s">
        <v>784</v>
      </c>
      <c r="C43" s="560">
        <v>10</v>
      </c>
    </row>
    <row r="44" spans="1:3" s="826" customFormat="1" ht="15.75" customHeight="1" x14ac:dyDescent="0.25">
      <c r="A44" s="827" t="s">
        <v>830</v>
      </c>
      <c r="B44" s="821" t="s">
        <v>784</v>
      </c>
      <c r="C44" s="560">
        <v>15</v>
      </c>
    </row>
    <row r="45" spans="1:3" s="826" customFormat="1" ht="15.75" customHeight="1" x14ac:dyDescent="0.25">
      <c r="A45" s="827" t="s">
        <v>831</v>
      </c>
      <c r="B45" s="821" t="s">
        <v>784</v>
      </c>
      <c r="C45" s="560">
        <v>18</v>
      </c>
    </row>
    <row r="46" spans="1:3" ht="15.75" customHeight="1" x14ac:dyDescent="0.25">
      <c r="A46" s="827" t="s">
        <v>832</v>
      </c>
      <c r="B46" s="821" t="s">
        <v>784</v>
      </c>
      <c r="C46" s="560">
        <v>45</v>
      </c>
    </row>
    <row r="47" spans="1:3" ht="15.75" customHeight="1" x14ac:dyDescent="0.25">
      <c r="A47" s="828" t="s">
        <v>833</v>
      </c>
      <c r="B47" s="829" t="s">
        <v>784</v>
      </c>
      <c r="C47" s="561">
        <v>70</v>
      </c>
    </row>
    <row r="50" spans="1:3" ht="12.75" customHeight="1" x14ac:dyDescent="0.2">
      <c r="A50" s="1032" t="s">
        <v>87</v>
      </c>
      <c r="B50" s="1032"/>
      <c r="C50" s="1032"/>
    </row>
    <row r="51" spans="1:3" x14ac:dyDescent="0.2">
      <c r="A51" s="1032"/>
      <c r="B51" s="1032"/>
      <c r="C51" s="1032"/>
    </row>
    <row r="52" spans="1:3" x14ac:dyDescent="0.2">
      <c r="A52" s="1032"/>
      <c r="B52" s="1032"/>
      <c r="C52" s="1032"/>
    </row>
  </sheetData>
  <sheetProtection password="C61F" sheet="1"/>
  <mergeCells count="1">
    <mergeCell ref="A50:C52"/>
  </mergeCells>
  <pageMargins left="0.25972222222222224" right="0.15972222222222221" top="0.49027777777777776" bottom="1" header="0.51180555555555551" footer="0.51180555555555551"/>
  <pageSetup paperSize="9" scale="67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topLeftCell="A7" workbookViewId="0">
      <selection activeCell="A12" sqref="A12"/>
    </sheetView>
  </sheetViews>
  <sheetFormatPr defaultRowHeight="12.75" x14ac:dyDescent="0.2"/>
  <cols>
    <col min="1" max="16384" width="9.140625" style="17"/>
  </cols>
  <sheetData>
    <row r="2" spans="1:1" ht="33" x14ac:dyDescent="0.45">
      <c r="A2" s="18" t="s">
        <v>69</v>
      </c>
    </row>
    <row r="3" spans="1:1" ht="20.25" x14ac:dyDescent="0.3">
      <c r="A3" s="19"/>
    </row>
    <row r="4" spans="1:1" ht="20.25" x14ac:dyDescent="0.3">
      <c r="A4" s="20" t="s">
        <v>860</v>
      </c>
    </row>
    <row r="5" spans="1:1" ht="20.25" x14ac:dyDescent="0.3">
      <c r="A5" s="20" t="s">
        <v>70</v>
      </c>
    </row>
    <row r="6" spans="1:1" ht="20.25" x14ac:dyDescent="0.3">
      <c r="A6" s="20" t="s">
        <v>71</v>
      </c>
    </row>
    <row r="7" spans="1:1" ht="20.25" x14ac:dyDescent="0.3">
      <c r="A7" s="20" t="s">
        <v>72</v>
      </c>
    </row>
    <row r="8" spans="1:1" ht="20.25" x14ac:dyDescent="0.3">
      <c r="A8" s="21" t="s">
        <v>73</v>
      </c>
    </row>
    <row r="9" spans="1:1" ht="20.25" x14ac:dyDescent="0.3">
      <c r="A9" s="21" t="s">
        <v>74</v>
      </c>
    </row>
    <row r="10" spans="1:1" ht="20.25" x14ac:dyDescent="0.3">
      <c r="A10" s="21" t="s">
        <v>859</v>
      </c>
    </row>
    <row r="11" spans="1:1" ht="20.25" x14ac:dyDescent="0.3">
      <c r="A11" s="19"/>
    </row>
    <row r="12" spans="1:1" ht="20.25" x14ac:dyDescent="0.3">
      <c r="A12" s="20" t="s">
        <v>75</v>
      </c>
    </row>
    <row r="13" spans="1:1" ht="20.25" x14ac:dyDescent="0.3">
      <c r="A13" s="20" t="s">
        <v>76</v>
      </c>
    </row>
    <row r="14" spans="1:1" ht="20.25" x14ac:dyDescent="0.3">
      <c r="A14" s="19" t="s">
        <v>77</v>
      </c>
    </row>
    <row r="15" spans="1:1" ht="20.25" x14ac:dyDescent="0.3">
      <c r="A15" s="20" t="s">
        <v>78</v>
      </c>
    </row>
    <row r="16" spans="1:1" ht="20.25" x14ac:dyDescent="0.3">
      <c r="A16" s="19"/>
    </row>
    <row r="17" spans="1:2" ht="20.25" x14ac:dyDescent="0.3">
      <c r="A17" s="20" t="s">
        <v>79</v>
      </c>
    </row>
    <row r="18" spans="1:2" ht="20.25" x14ac:dyDescent="0.3">
      <c r="A18" s="20" t="s">
        <v>80</v>
      </c>
    </row>
    <row r="19" spans="1:2" ht="20.25" x14ac:dyDescent="0.3">
      <c r="A19" s="20" t="s">
        <v>81</v>
      </c>
    </row>
    <row r="20" spans="1:2" ht="20.25" x14ac:dyDescent="0.3">
      <c r="A20" s="20" t="s">
        <v>82</v>
      </c>
    </row>
    <row r="21" spans="1:2" ht="20.25" x14ac:dyDescent="0.3">
      <c r="A21" s="20" t="s">
        <v>83</v>
      </c>
    </row>
    <row r="22" spans="1:2" ht="20.25" x14ac:dyDescent="0.3">
      <c r="A22" s="20"/>
    </row>
    <row r="23" spans="1:2" x14ac:dyDescent="0.2">
      <c r="A23" s="9" t="s">
        <v>84</v>
      </c>
    </row>
    <row r="24" spans="1:2" x14ac:dyDescent="0.2">
      <c r="A24" s="22" t="s">
        <v>85</v>
      </c>
      <c r="B24" s="23"/>
    </row>
  </sheetData>
  <sheetProtection password="C61F" sheet="1"/>
  <hyperlinks>
    <hyperlink ref="A23" r:id="rId1"/>
  </hyperlinks>
  <pageMargins left="0.75" right="0.75" top="1" bottom="1" header="0.51180555555555551" footer="0.51180555555555551"/>
  <pageSetup paperSize="9" scale="86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5:I91"/>
  <sheetViews>
    <sheetView tabSelected="1" workbookViewId="0">
      <pane ySplit="8" topLeftCell="A45" activePane="bottomLeft" state="frozen"/>
      <selection pane="bottomLeft" activeCell="C48" sqref="C48"/>
    </sheetView>
  </sheetViews>
  <sheetFormatPr defaultRowHeight="12.75" x14ac:dyDescent="0.2"/>
  <cols>
    <col min="1" max="1" width="34.7109375" style="29" customWidth="1"/>
    <col min="2" max="2" width="23.42578125" style="29" customWidth="1"/>
    <col min="3" max="3" width="20.42578125" style="29" customWidth="1"/>
    <col min="4" max="4" width="12.28515625" style="29" customWidth="1"/>
    <col min="5" max="6" width="28" style="29" customWidth="1"/>
    <col min="7" max="16384" width="9.140625" style="29"/>
  </cols>
  <sheetData>
    <row r="5" spans="1:6" ht="16.5" x14ac:dyDescent="0.25">
      <c r="B5" s="33"/>
      <c r="C5" s="26" t="s">
        <v>88</v>
      </c>
      <c r="D5" s="34"/>
      <c r="E5" s="35"/>
    </row>
    <row r="6" spans="1:6" ht="17.25" customHeight="1" x14ac:dyDescent="0.2">
      <c r="A6" s="36" t="s">
        <v>89</v>
      </c>
      <c r="E6" s="37" t="s">
        <v>90</v>
      </c>
      <c r="F6" s="38"/>
    </row>
    <row r="7" spans="1:6" ht="20.25" x14ac:dyDescent="0.3">
      <c r="A7" s="989"/>
      <c r="E7" s="40" t="s">
        <v>26</v>
      </c>
      <c r="F7" s="40" t="s">
        <v>91</v>
      </c>
    </row>
    <row r="8" spans="1:6" ht="33.75" customHeight="1" x14ac:dyDescent="0.2">
      <c r="A8" s="41" t="s">
        <v>92</v>
      </c>
      <c r="B8" s="42" t="s">
        <v>93</v>
      </c>
      <c r="C8" s="43" t="s">
        <v>94</v>
      </c>
      <c r="D8" s="28" t="s">
        <v>95</v>
      </c>
      <c r="E8" s="1028" t="s">
        <v>96</v>
      </c>
      <c r="F8" s="1028"/>
    </row>
    <row r="9" spans="1:6" ht="18.75" x14ac:dyDescent="0.25">
      <c r="A9" s="44"/>
      <c r="B9" s="45"/>
      <c r="C9" s="46">
        <v>1.2</v>
      </c>
      <c r="D9" s="47">
        <v>28</v>
      </c>
      <c r="E9" s="31">
        <v>5083</v>
      </c>
      <c r="F9" s="31">
        <v>3665</v>
      </c>
    </row>
    <row r="10" spans="1:6" ht="16.5" x14ac:dyDescent="0.25">
      <c r="A10" s="48" t="s">
        <v>97</v>
      </c>
      <c r="B10" s="49" t="s">
        <v>98</v>
      </c>
      <c r="C10" s="46">
        <v>1.4</v>
      </c>
      <c r="D10" s="47">
        <v>35</v>
      </c>
      <c r="E10" s="31">
        <v>5760</v>
      </c>
      <c r="F10" s="31">
        <v>4611</v>
      </c>
    </row>
    <row r="11" spans="1:6" ht="16.5" x14ac:dyDescent="0.25">
      <c r="A11" s="50"/>
      <c r="B11" s="51"/>
      <c r="C11" s="52">
        <v>1.6</v>
      </c>
      <c r="D11" s="53">
        <v>44</v>
      </c>
      <c r="E11" s="32">
        <v>7805</v>
      </c>
      <c r="F11" s="32">
        <v>6550</v>
      </c>
    </row>
    <row r="12" spans="1:6" ht="16.5" x14ac:dyDescent="0.25">
      <c r="A12" s="54"/>
      <c r="B12" s="55"/>
      <c r="C12" s="56">
        <v>1.2</v>
      </c>
      <c r="D12" s="57">
        <v>19</v>
      </c>
      <c r="E12" s="58">
        <v>3481</v>
      </c>
      <c r="F12" s="58">
        <v>2461</v>
      </c>
    </row>
    <row r="13" spans="1:6" ht="16.5" x14ac:dyDescent="0.25">
      <c r="A13" s="48"/>
      <c r="B13" s="49"/>
      <c r="C13" s="59">
        <v>1.4</v>
      </c>
      <c r="D13" s="47">
        <v>26</v>
      </c>
      <c r="E13" s="31">
        <v>3847</v>
      </c>
      <c r="F13" s="31">
        <v>3020</v>
      </c>
    </row>
    <row r="14" spans="1:6" ht="16.5" x14ac:dyDescent="0.25">
      <c r="A14" s="48" t="s">
        <v>97</v>
      </c>
      <c r="B14" s="49" t="s">
        <v>99</v>
      </c>
      <c r="C14" s="59">
        <v>1.6</v>
      </c>
      <c r="D14" s="47">
        <v>31</v>
      </c>
      <c r="E14" s="31">
        <v>4744</v>
      </c>
      <c r="F14" s="31">
        <v>3830</v>
      </c>
    </row>
    <row r="15" spans="1:6" ht="16.5" x14ac:dyDescent="0.25">
      <c r="A15" s="48"/>
      <c r="B15" s="49"/>
      <c r="C15" s="59">
        <v>1.8</v>
      </c>
      <c r="D15" s="47">
        <v>39</v>
      </c>
      <c r="E15" s="31">
        <v>5519</v>
      </c>
      <c r="F15" s="31">
        <v>4717</v>
      </c>
    </row>
    <row r="16" spans="1:6" ht="16.5" x14ac:dyDescent="0.25">
      <c r="A16" s="60"/>
      <c r="B16" s="51"/>
      <c r="C16" s="61">
        <v>2</v>
      </c>
      <c r="D16" s="53">
        <v>48</v>
      </c>
      <c r="E16" s="32">
        <v>7680</v>
      </c>
      <c r="F16" s="32">
        <v>6625</v>
      </c>
    </row>
    <row r="17" spans="1:6" ht="16.5" x14ac:dyDescent="0.25">
      <c r="A17" s="44"/>
      <c r="B17" s="55"/>
      <c r="C17" s="56">
        <v>1.2</v>
      </c>
      <c r="D17" s="57">
        <v>15</v>
      </c>
      <c r="E17" s="58">
        <v>2674</v>
      </c>
      <c r="F17" s="58">
        <v>1880</v>
      </c>
    </row>
    <row r="18" spans="1:6" ht="16.5" x14ac:dyDescent="0.25">
      <c r="A18" s="62"/>
      <c r="B18" s="49"/>
      <c r="C18" s="59">
        <v>1.4</v>
      </c>
      <c r="D18" s="47">
        <v>20</v>
      </c>
      <c r="E18" s="31">
        <v>2981</v>
      </c>
      <c r="F18" s="31">
        <v>2339</v>
      </c>
    </row>
    <row r="19" spans="1:6" ht="16.5" x14ac:dyDescent="0.25">
      <c r="A19" s="62"/>
      <c r="B19" s="49"/>
      <c r="C19" s="59">
        <v>1.6</v>
      </c>
      <c r="D19" s="47">
        <v>24</v>
      </c>
      <c r="E19" s="31">
        <v>3674</v>
      </c>
      <c r="F19" s="31">
        <v>2835</v>
      </c>
    </row>
    <row r="20" spans="1:6" ht="16.5" x14ac:dyDescent="0.25">
      <c r="A20" s="48" t="s">
        <v>97</v>
      </c>
      <c r="B20" s="49" t="s">
        <v>100</v>
      </c>
      <c r="C20" s="59">
        <v>1.8</v>
      </c>
      <c r="D20" s="47">
        <v>30</v>
      </c>
      <c r="E20" s="31">
        <v>4040</v>
      </c>
      <c r="F20" s="31">
        <v>3429</v>
      </c>
    </row>
    <row r="21" spans="1:6" ht="16.5" x14ac:dyDescent="0.25">
      <c r="A21" s="62"/>
      <c r="B21" s="49"/>
      <c r="C21" s="59">
        <v>2</v>
      </c>
      <c r="D21" s="47">
        <v>37</v>
      </c>
      <c r="E21" s="31">
        <v>5175</v>
      </c>
      <c r="F21" s="31">
        <v>4383</v>
      </c>
    </row>
    <row r="22" spans="1:6" ht="16.5" x14ac:dyDescent="0.25">
      <c r="A22" s="50"/>
      <c r="B22" s="51"/>
      <c r="C22" s="61">
        <v>2.5</v>
      </c>
      <c r="D22" s="53">
        <v>58</v>
      </c>
      <c r="E22" s="32">
        <v>7838</v>
      </c>
      <c r="F22" s="32">
        <v>6837</v>
      </c>
    </row>
    <row r="23" spans="1:6" s="35" customFormat="1" ht="20.25" customHeight="1" x14ac:dyDescent="0.25">
      <c r="A23" s="44"/>
      <c r="B23" s="55"/>
      <c r="C23" s="63">
        <v>1.2</v>
      </c>
      <c r="D23" s="64">
        <v>12</v>
      </c>
      <c r="E23" s="65">
        <v>2170</v>
      </c>
      <c r="F23" s="65">
        <v>1508</v>
      </c>
    </row>
    <row r="24" spans="1:6" ht="16.5" x14ac:dyDescent="0.25">
      <c r="A24" s="62"/>
      <c r="B24" s="49"/>
      <c r="C24" s="66">
        <v>1.4</v>
      </c>
      <c r="D24" s="67">
        <v>15</v>
      </c>
      <c r="E24" s="31">
        <v>2385</v>
      </c>
      <c r="F24" s="31">
        <v>1851</v>
      </c>
    </row>
    <row r="25" spans="1:6" ht="16.5" x14ac:dyDescent="0.25">
      <c r="A25" s="62"/>
      <c r="B25" s="49"/>
      <c r="C25" s="66">
        <v>1.6</v>
      </c>
      <c r="D25" s="67">
        <v>22</v>
      </c>
      <c r="E25" s="31">
        <v>2904</v>
      </c>
      <c r="F25" s="31">
        <v>2309</v>
      </c>
    </row>
    <row r="26" spans="1:6" ht="16.5" x14ac:dyDescent="0.25">
      <c r="A26" s="48" t="s">
        <v>97</v>
      </c>
      <c r="B26" s="49" t="s">
        <v>101</v>
      </c>
      <c r="C26" s="66">
        <v>1.8</v>
      </c>
      <c r="D26" s="67">
        <v>26</v>
      </c>
      <c r="E26" s="31">
        <v>3379</v>
      </c>
      <c r="F26" s="31">
        <v>2855</v>
      </c>
    </row>
    <row r="27" spans="1:6" ht="16.5" x14ac:dyDescent="0.25">
      <c r="A27" s="62"/>
      <c r="B27" s="49"/>
      <c r="C27" s="66">
        <v>2</v>
      </c>
      <c r="D27" s="67">
        <v>30</v>
      </c>
      <c r="E27" s="31">
        <v>4113</v>
      </c>
      <c r="F27" s="31">
        <v>3470</v>
      </c>
    </row>
    <row r="28" spans="1:6" ht="16.5" x14ac:dyDescent="0.25">
      <c r="A28" s="50"/>
      <c r="B28" s="51"/>
      <c r="C28" s="68">
        <v>2.5</v>
      </c>
      <c r="D28" s="69">
        <v>37</v>
      </c>
      <c r="E28" s="32">
        <v>6122</v>
      </c>
      <c r="F28" s="32">
        <v>5280</v>
      </c>
    </row>
    <row r="29" spans="1:6" ht="16.5" x14ac:dyDescent="0.25">
      <c r="A29" s="54"/>
      <c r="B29" s="55"/>
      <c r="C29" s="63">
        <v>1.2</v>
      </c>
      <c r="D29" s="64">
        <v>10</v>
      </c>
      <c r="E29" s="65">
        <v>1986</v>
      </c>
      <c r="F29" s="65">
        <v>1399</v>
      </c>
    </row>
    <row r="30" spans="1:6" ht="16.5" x14ac:dyDescent="0.25">
      <c r="A30" s="48"/>
      <c r="B30" s="49"/>
      <c r="C30" s="66">
        <v>1.4</v>
      </c>
      <c r="D30" s="67">
        <v>13.5</v>
      </c>
      <c r="E30" s="31">
        <v>2134</v>
      </c>
      <c r="F30" s="31">
        <v>1658</v>
      </c>
    </row>
    <row r="31" spans="1:6" ht="16.5" x14ac:dyDescent="0.25">
      <c r="A31" s="48"/>
      <c r="B31" s="49"/>
      <c r="C31" s="66">
        <v>1.6</v>
      </c>
      <c r="D31" s="67">
        <v>20</v>
      </c>
      <c r="E31" s="31">
        <v>2478</v>
      </c>
      <c r="F31" s="31">
        <v>1973</v>
      </c>
    </row>
    <row r="32" spans="1:6" ht="16.5" x14ac:dyDescent="0.25">
      <c r="A32" s="48" t="s">
        <v>97</v>
      </c>
      <c r="B32" s="49" t="s">
        <v>102</v>
      </c>
      <c r="C32" s="66">
        <v>1.8</v>
      </c>
      <c r="D32" s="67">
        <v>21.5</v>
      </c>
      <c r="E32" s="31">
        <v>2822</v>
      </c>
      <c r="F32" s="31">
        <v>2377</v>
      </c>
    </row>
    <row r="33" spans="1:9" ht="16.5" x14ac:dyDescent="0.25">
      <c r="A33" s="48"/>
      <c r="B33" s="49"/>
      <c r="C33" s="66">
        <v>2</v>
      </c>
      <c r="D33" s="67">
        <v>26</v>
      </c>
      <c r="E33" s="31">
        <v>3410</v>
      </c>
      <c r="F33" s="31">
        <v>2876</v>
      </c>
    </row>
    <row r="34" spans="1:9" ht="16.5" x14ac:dyDescent="0.25">
      <c r="A34" s="48"/>
      <c r="B34" s="49"/>
      <c r="C34" s="66">
        <v>2.5</v>
      </c>
      <c r="D34" s="67">
        <v>40</v>
      </c>
      <c r="E34" s="31">
        <v>4914</v>
      </c>
      <c r="F34" s="31">
        <v>4221</v>
      </c>
    </row>
    <row r="35" spans="1:9" ht="16.5" x14ac:dyDescent="0.25">
      <c r="A35" s="60"/>
      <c r="B35" s="51"/>
      <c r="C35" s="68">
        <v>3</v>
      </c>
      <c r="D35" s="69">
        <v>57</v>
      </c>
      <c r="E35" s="32">
        <v>8202</v>
      </c>
      <c r="F35" s="32">
        <v>7049</v>
      </c>
    </row>
    <row r="36" spans="1:9" ht="16.5" x14ac:dyDescent="0.25">
      <c r="A36" s="54"/>
      <c r="B36" s="55"/>
      <c r="C36" s="70">
        <v>1.4</v>
      </c>
      <c r="D36" s="71">
        <v>11</v>
      </c>
      <c r="E36" s="58">
        <v>1876</v>
      </c>
      <c r="F36" s="58">
        <v>1464</v>
      </c>
    </row>
    <row r="37" spans="1:9" ht="16.5" x14ac:dyDescent="0.25">
      <c r="A37" s="48"/>
      <c r="B37" s="49"/>
      <c r="C37" s="72">
        <v>1.6</v>
      </c>
      <c r="D37" s="73">
        <v>13</v>
      </c>
      <c r="E37" s="30">
        <v>2218</v>
      </c>
      <c r="F37" s="30">
        <v>1770</v>
      </c>
    </row>
    <row r="38" spans="1:9" ht="16.5" x14ac:dyDescent="0.25">
      <c r="A38" s="48"/>
      <c r="B38" s="49"/>
      <c r="C38" s="66">
        <v>1.8</v>
      </c>
      <c r="D38" s="74">
        <v>15</v>
      </c>
      <c r="E38" s="31">
        <v>2470</v>
      </c>
      <c r="F38" s="31">
        <v>2084</v>
      </c>
    </row>
    <row r="39" spans="1:9" ht="16.5" x14ac:dyDescent="0.25">
      <c r="A39" s="48" t="s">
        <v>97</v>
      </c>
      <c r="B39" s="49" t="s">
        <v>103</v>
      </c>
      <c r="C39" s="66">
        <v>2</v>
      </c>
      <c r="D39" s="74">
        <v>25</v>
      </c>
      <c r="E39" s="31">
        <v>3004</v>
      </c>
      <c r="F39" s="31">
        <v>2537</v>
      </c>
    </row>
    <row r="40" spans="1:9" ht="16.5" x14ac:dyDescent="0.25">
      <c r="A40" s="48"/>
      <c r="B40" s="49"/>
      <c r="C40" s="66">
        <v>2.5</v>
      </c>
      <c r="D40" s="74">
        <v>39</v>
      </c>
      <c r="E40" s="31">
        <v>4270</v>
      </c>
      <c r="F40" s="31">
        <v>3664</v>
      </c>
    </row>
    <row r="41" spans="1:9" ht="16.5" x14ac:dyDescent="0.25">
      <c r="A41" s="60"/>
      <c r="B41" s="51"/>
      <c r="C41" s="68">
        <v>3</v>
      </c>
      <c r="D41" s="75">
        <v>41</v>
      </c>
      <c r="E41" s="32">
        <v>6586</v>
      </c>
      <c r="F41" s="32">
        <v>5668</v>
      </c>
    </row>
    <row r="42" spans="1:9" s="35" customFormat="1" ht="21" customHeight="1" x14ac:dyDescent="0.25">
      <c r="A42" s="44"/>
      <c r="B42" s="55"/>
      <c r="C42" s="76">
        <v>1.4</v>
      </c>
      <c r="D42" s="71">
        <v>11</v>
      </c>
      <c r="E42" s="58">
        <v>1729</v>
      </c>
      <c r="F42" s="58">
        <v>1358</v>
      </c>
      <c r="I42" s="77"/>
    </row>
    <row r="43" spans="1:9" s="35" customFormat="1" ht="21" customHeight="1" x14ac:dyDescent="0.25">
      <c r="A43" s="62"/>
      <c r="B43" s="49"/>
      <c r="C43" s="46">
        <v>1.6</v>
      </c>
      <c r="D43" s="74">
        <v>13</v>
      </c>
      <c r="E43" s="31">
        <v>1932</v>
      </c>
      <c r="F43" s="31">
        <v>1555</v>
      </c>
      <c r="I43" s="77"/>
    </row>
    <row r="44" spans="1:9" s="35" customFormat="1" ht="21" customHeight="1" x14ac:dyDescent="0.25">
      <c r="A44" s="62"/>
      <c r="B44" s="49"/>
      <c r="C44" s="46">
        <v>1.8</v>
      </c>
      <c r="D44" s="74">
        <v>15</v>
      </c>
      <c r="E44" s="31">
        <v>2186</v>
      </c>
      <c r="F44" s="31">
        <v>1862</v>
      </c>
      <c r="I44" s="77"/>
    </row>
    <row r="45" spans="1:9" s="35" customFormat="1" ht="21" customHeight="1" x14ac:dyDescent="0.25">
      <c r="A45" s="48" t="s">
        <v>97</v>
      </c>
      <c r="B45" s="49" t="s">
        <v>104</v>
      </c>
      <c r="C45" s="46">
        <v>2</v>
      </c>
      <c r="D45" s="74">
        <v>25</v>
      </c>
      <c r="E45" s="31">
        <v>2613</v>
      </c>
      <c r="F45" s="31">
        <v>2217</v>
      </c>
      <c r="I45" s="77"/>
    </row>
    <row r="46" spans="1:9" s="35" customFormat="1" ht="21" customHeight="1" x14ac:dyDescent="0.25">
      <c r="A46" s="62"/>
      <c r="B46" s="49"/>
      <c r="C46" s="46">
        <v>2.5</v>
      </c>
      <c r="D46" s="74">
        <v>39</v>
      </c>
      <c r="E46" s="31">
        <v>3908</v>
      </c>
      <c r="F46" s="31">
        <v>3365</v>
      </c>
      <c r="I46" s="77"/>
    </row>
    <row r="47" spans="1:9" s="35" customFormat="1" ht="21" customHeight="1" x14ac:dyDescent="0.25">
      <c r="A47" s="62"/>
      <c r="B47" s="49"/>
      <c r="C47" s="46">
        <v>3</v>
      </c>
      <c r="D47" s="74">
        <v>41</v>
      </c>
      <c r="E47" s="31">
        <v>5553</v>
      </c>
      <c r="F47" s="31">
        <v>4771</v>
      </c>
      <c r="I47" s="77"/>
    </row>
    <row r="48" spans="1:9" s="35" customFormat="1" ht="21" customHeight="1" x14ac:dyDescent="0.25">
      <c r="A48" s="50"/>
      <c r="B48" s="51"/>
      <c r="C48" s="52">
        <v>4</v>
      </c>
      <c r="D48" s="75">
        <v>41</v>
      </c>
      <c r="E48" s="78">
        <v>11962</v>
      </c>
      <c r="F48" s="32">
        <v>9575</v>
      </c>
      <c r="I48" s="77"/>
    </row>
    <row r="49" spans="1:6" ht="16.5" x14ac:dyDescent="0.25">
      <c r="A49" s="44"/>
      <c r="B49" s="55"/>
      <c r="C49" s="76">
        <v>1.5</v>
      </c>
      <c r="D49" s="71">
        <v>9</v>
      </c>
      <c r="E49" s="58">
        <v>1438</v>
      </c>
      <c r="F49" s="58">
        <v>1127</v>
      </c>
    </row>
    <row r="50" spans="1:6" ht="16.5" x14ac:dyDescent="0.25">
      <c r="A50" s="79"/>
      <c r="B50" s="80"/>
      <c r="C50" s="81">
        <v>1.6</v>
      </c>
      <c r="D50" s="82">
        <v>10</v>
      </c>
      <c r="E50" s="83">
        <v>1484</v>
      </c>
      <c r="F50" s="83">
        <v>1199</v>
      </c>
    </row>
    <row r="51" spans="1:6" ht="16.5" x14ac:dyDescent="0.25">
      <c r="A51" s="62"/>
      <c r="B51" s="49"/>
      <c r="C51" s="46">
        <v>1.8</v>
      </c>
      <c r="D51" s="74">
        <v>14</v>
      </c>
      <c r="E51" s="31">
        <v>1725</v>
      </c>
      <c r="F51" s="31">
        <v>1468</v>
      </c>
    </row>
    <row r="52" spans="1:6" ht="16.5" x14ac:dyDescent="0.25">
      <c r="A52" s="48" t="s">
        <v>97</v>
      </c>
      <c r="B52" s="49" t="s">
        <v>105</v>
      </c>
      <c r="C52" s="46">
        <v>2</v>
      </c>
      <c r="D52" s="74">
        <v>18</v>
      </c>
      <c r="E52" s="84">
        <v>2096</v>
      </c>
      <c r="F52" s="31">
        <v>1780</v>
      </c>
    </row>
    <row r="53" spans="1:6" ht="16.5" x14ac:dyDescent="0.25">
      <c r="A53" s="62"/>
      <c r="B53" s="49"/>
      <c r="C53" s="46">
        <v>2.5</v>
      </c>
      <c r="D53" s="74">
        <v>25</v>
      </c>
      <c r="E53" s="31">
        <v>3041</v>
      </c>
      <c r="F53" s="31">
        <v>2620</v>
      </c>
    </row>
    <row r="54" spans="1:6" ht="16.5" x14ac:dyDescent="0.25">
      <c r="A54" s="62"/>
      <c r="B54" s="49"/>
      <c r="C54" s="46">
        <v>3</v>
      </c>
      <c r="D54" s="74">
        <v>35</v>
      </c>
      <c r="E54" s="31">
        <v>4521</v>
      </c>
      <c r="F54" s="31">
        <v>3891</v>
      </c>
    </row>
    <row r="55" spans="1:6" ht="16.5" x14ac:dyDescent="0.25">
      <c r="A55" s="50"/>
      <c r="B55" s="51"/>
      <c r="C55" s="52">
        <v>4</v>
      </c>
      <c r="D55" s="75">
        <v>64</v>
      </c>
      <c r="E55" s="78">
        <v>10988</v>
      </c>
      <c r="F55" s="32">
        <v>8515</v>
      </c>
    </row>
    <row r="56" spans="1:6" ht="16.5" x14ac:dyDescent="0.25">
      <c r="A56" s="44"/>
      <c r="B56" s="55"/>
      <c r="C56" s="76">
        <v>1.6</v>
      </c>
      <c r="D56" s="71">
        <v>9</v>
      </c>
      <c r="E56" s="58"/>
      <c r="F56" s="58"/>
    </row>
    <row r="57" spans="1:6" ht="16.5" x14ac:dyDescent="0.25">
      <c r="A57" s="62"/>
      <c r="B57" s="49"/>
      <c r="C57" s="46">
        <v>1.8</v>
      </c>
      <c r="D57" s="74">
        <v>11.5</v>
      </c>
      <c r="E57" s="31"/>
      <c r="F57" s="31"/>
    </row>
    <row r="58" spans="1:6" ht="16.5" x14ac:dyDescent="0.25">
      <c r="A58" s="62"/>
      <c r="B58" s="49"/>
      <c r="C58" s="46">
        <v>2</v>
      </c>
      <c r="D58" s="74">
        <v>14</v>
      </c>
      <c r="E58" s="31"/>
      <c r="F58" s="31"/>
    </row>
    <row r="59" spans="1:6" ht="16.5" x14ac:dyDescent="0.25">
      <c r="A59" s="48" t="s">
        <v>97</v>
      </c>
      <c r="B59" s="49" t="s">
        <v>106</v>
      </c>
      <c r="C59" s="46">
        <v>2.5</v>
      </c>
      <c r="D59" s="74">
        <v>21</v>
      </c>
      <c r="E59" s="31"/>
      <c r="F59" s="31"/>
    </row>
    <row r="60" spans="1:6" ht="16.5" x14ac:dyDescent="0.25">
      <c r="A60" s="62"/>
      <c r="B60" s="49"/>
      <c r="C60" s="46">
        <v>3</v>
      </c>
      <c r="D60" s="74">
        <v>30</v>
      </c>
      <c r="E60" s="31"/>
      <c r="F60" s="31"/>
    </row>
    <row r="61" spans="1:6" ht="16.5" x14ac:dyDescent="0.25">
      <c r="A61" s="50"/>
      <c r="B61" s="51"/>
      <c r="C61" s="52">
        <v>4</v>
      </c>
      <c r="D61" s="75">
        <v>54</v>
      </c>
      <c r="E61" s="32"/>
      <c r="F61" s="32"/>
    </row>
    <row r="62" spans="1:6" ht="16.5" x14ac:dyDescent="0.25">
      <c r="A62" s="54"/>
      <c r="B62" s="85" t="s">
        <v>107</v>
      </c>
      <c r="C62" s="1029" t="s">
        <v>108</v>
      </c>
      <c r="D62" s="86"/>
      <c r="E62" s="87"/>
      <c r="F62" s="87"/>
    </row>
    <row r="63" spans="1:6" ht="16.5" x14ac:dyDescent="0.25">
      <c r="A63" s="48"/>
      <c r="B63" s="88" t="s">
        <v>109</v>
      </c>
      <c r="C63" s="1029"/>
      <c r="D63" s="89"/>
      <c r="E63" s="90" t="s">
        <v>110</v>
      </c>
      <c r="F63" s="90" t="s">
        <v>110</v>
      </c>
    </row>
    <row r="64" spans="1:6" ht="16.5" x14ac:dyDescent="0.25">
      <c r="A64" s="48" t="s">
        <v>97</v>
      </c>
      <c r="B64" s="88" t="s">
        <v>111</v>
      </c>
      <c r="C64" s="1029"/>
      <c r="D64" s="89"/>
      <c r="E64" s="90" t="s">
        <v>112</v>
      </c>
      <c r="F64" s="90" t="s">
        <v>112</v>
      </c>
    </row>
    <row r="65" spans="1:6" ht="16.5" x14ac:dyDescent="0.25">
      <c r="A65" s="60"/>
      <c r="B65" s="91" t="s">
        <v>113</v>
      </c>
      <c r="C65" s="1029"/>
      <c r="D65" s="92"/>
      <c r="E65" s="93"/>
      <c r="F65" s="93"/>
    </row>
    <row r="66" spans="1:6" ht="16.5" x14ac:dyDescent="0.2">
      <c r="A66" s="94"/>
      <c r="B66" s="95"/>
      <c r="C66" s="96"/>
      <c r="D66" s="97"/>
      <c r="E66" s="98"/>
      <c r="F66" s="98"/>
    </row>
    <row r="67" spans="1:6" ht="16.5" x14ac:dyDescent="0.25">
      <c r="A67" s="94"/>
      <c r="B67" s="99" t="s">
        <v>114</v>
      </c>
      <c r="C67" s="99"/>
      <c r="D67" s="100"/>
      <c r="E67" s="101"/>
      <c r="F67" s="98"/>
    </row>
    <row r="68" spans="1:6" s="35" customFormat="1" ht="16.5" x14ac:dyDescent="0.25">
      <c r="A68" s="102"/>
      <c r="B68" s="99"/>
      <c r="C68" s="103"/>
      <c r="D68" s="100"/>
      <c r="E68" s="101"/>
      <c r="F68" s="101"/>
    </row>
    <row r="69" spans="1:6" ht="33.75" customHeight="1" x14ac:dyDescent="0.2">
      <c r="A69" s="41" t="s">
        <v>92</v>
      </c>
      <c r="B69" s="42" t="s">
        <v>93</v>
      </c>
      <c r="C69" s="43" t="s">
        <v>94</v>
      </c>
      <c r="D69" s="28" t="s">
        <v>95</v>
      </c>
      <c r="E69" s="1028" t="s">
        <v>96</v>
      </c>
      <c r="F69" s="1028"/>
    </row>
    <row r="70" spans="1:6" ht="20.25" customHeight="1" x14ac:dyDescent="0.25">
      <c r="A70" s="104" t="s">
        <v>115</v>
      </c>
      <c r="B70" s="105"/>
      <c r="C70" s="106"/>
      <c r="D70" s="107">
        <v>16</v>
      </c>
      <c r="E70" s="1030">
        <v>2200</v>
      </c>
      <c r="F70" s="1030"/>
    </row>
    <row r="71" spans="1:6" ht="20.25" customHeight="1" x14ac:dyDescent="0.25">
      <c r="A71" s="108" t="s">
        <v>97</v>
      </c>
      <c r="B71" s="109" t="s">
        <v>101</v>
      </c>
      <c r="C71" s="110">
        <v>2.8</v>
      </c>
      <c r="D71" s="111">
        <v>22</v>
      </c>
      <c r="E71" s="1031">
        <v>3300</v>
      </c>
      <c r="F71" s="1031"/>
    </row>
    <row r="72" spans="1:6" ht="20.25" customHeight="1" x14ac:dyDescent="0.25">
      <c r="A72" s="112" t="s">
        <v>116</v>
      </c>
      <c r="B72" s="109"/>
      <c r="C72" s="110"/>
      <c r="D72" s="113">
        <v>30</v>
      </c>
      <c r="E72" s="1027">
        <v>4400</v>
      </c>
      <c r="F72" s="1027"/>
    </row>
    <row r="73" spans="1:6" ht="20.25" customHeight="1" x14ac:dyDescent="0.25">
      <c r="A73" s="104" t="s">
        <v>115</v>
      </c>
      <c r="B73" s="105"/>
      <c r="C73" s="106"/>
      <c r="D73" s="107">
        <v>10</v>
      </c>
      <c r="E73" s="1030"/>
      <c r="F73" s="1030"/>
    </row>
    <row r="74" spans="1:6" ht="20.25" customHeight="1" x14ac:dyDescent="0.25">
      <c r="A74" s="108" t="s">
        <v>97</v>
      </c>
      <c r="B74" s="109" t="s">
        <v>104</v>
      </c>
      <c r="C74" s="110">
        <v>2.8</v>
      </c>
      <c r="D74" s="111">
        <v>14</v>
      </c>
      <c r="E74" s="1031"/>
      <c r="F74" s="1031"/>
    </row>
    <row r="75" spans="1:6" ht="20.25" customHeight="1" x14ac:dyDescent="0.25">
      <c r="A75" s="112" t="s">
        <v>116</v>
      </c>
      <c r="B75" s="114"/>
      <c r="C75" s="115"/>
      <c r="D75" s="113">
        <v>18</v>
      </c>
      <c r="E75" s="1027"/>
      <c r="F75" s="1027"/>
    </row>
    <row r="76" spans="1:6" ht="20.25" customHeight="1" x14ac:dyDescent="0.25">
      <c r="A76" s="104" t="s">
        <v>115</v>
      </c>
      <c r="B76" s="105"/>
      <c r="C76" s="106"/>
      <c r="D76" s="107">
        <v>8</v>
      </c>
      <c r="E76" s="1030">
        <v>1170</v>
      </c>
      <c r="F76" s="1030"/>
    </row>
    <row r="77" spans="1:6" ht="20.25" customHeight="1" x14ac:dyDescent="0.25">
      <c r="A77" s="108" t="s">
        <v>97</v>
      </c>
      <c r="B77" s="109" t="s">
        <v>105</v>
      </c>
      <c r="C77" s="110">
        <v>2.8</v>
      </c>
      <c r="D77" s="111">
        <v>11</v>
      </c>
      <c r="E77" s="1031">
        <v>1750</v>
      </c>
      <c r="F77" s="1031"/>
    </row>
    <row r="78" spans="1:6" ht="20.25" customHeight="1" x14ac:dyDescent="0.25">
      <c r="A78" s="112" t="s">
        <v>116</v>
      </c>
      <c r="B78" s="114"/>
      <c r="C78" s="115"/>
      <c r="D78" s="113">
        <v>15</v>
      </c>
      <c r="E78" s="1027">
        <v>2340</v>
      </c>
      <c r="F78" s="1027"/>
    </row>
    <row r="79" spans="1:6" ht="12.75" customHeight="1" x14ac:dyDescent="0.2">
      <c r="A79" s="116"/>
      <c r="B79" s="117"/>
      <c r="C79" s="118"/>
      <c r="D79" s="119"/>
      <c r="E79" s="120"/>
      <c r="F79" s="120"/>
    </row>
    <row r="80" spans="1:6" x14ac:dyDescent="0.2">
      <c r="A80" s="121" t="s">
        <v>117</v>
      </c>
      <c r="B80" s="122"/>
      <c r="C80" s="122"/>
      <c r="D80" s="35"/>
    </row>
    <row r="82" spans="1:6" s="33" customFormat="1" ht="15" x14ac:dyDescent="0.2">
      <c r="A82" s="29" t="s">
        <v>118</v>
      </c>
      <c r="B82" s="29"/>
      <c r="C82" s="29"/>
      <c r="D82" s="33" t="s">
        <v>119</v>
      </c>
    </row>
    <row r="83" spans="1:6" s="33" customFormat="1" ht="15" x14ac:dyDescent="0.2">
      <c r="A83" s="29" t="s">
        <v>120</v>
      </c>
      <c r="B83" s="29"/>
      <c r="C83" s="29"/>
      <c r="D83" s="33" t="s">
        <v>121</v>
      </c>
    </row>
    <row r="84" spans="1:6" s="33" customFormat="1" ht="15" x14ac:dyDescent="0.2">
      <c r="A84" s="29" t="s">
        <v>122</v>
      </c>
      <c r="B84" s="29"/>
      <c r="C84" s="29"/>
      <c r="D84" s="33" t="s">
        <v>123</v>
      </c>
    </row>
    <row r="85" spans="1:6" ht="15" x14ac:dyDescent="0.2">
      <c r="A85" s="29" t="s">
        <v>124</v>
      </c>
      <c r="D85" s="33" t="s">
        <v>125</v>
      </c>
    </row>
    <row r="86" spans="1:6" ht="15" x14ac:dyDescent="0.2">
      <c r="A86" s="29" t="s">
        <v>126</v>
      </c>
      <c r="D86" s="33" t="s">
        <v>127</v>
      </c>
    </row>
    <row r="89" spans="1:6" ht="12.75" customHeight="1" x14ac:dyDescent="0.2">
      <c r="A89" s="1032" t="s">
        <v>87</v>
      </c>
      <c r="B89" s="1032"/>
      <c r="C89" s="1032"/>
      <c r="D89" s="1032"/>
      <c r="E89" s="1032"/>
      <c r="F89" s="1032"/>
    </row>
    <row r="90" spans="1:6" x14ac:dyDescent="0.2">
      <c r="A90" s="1032"/>
      <c r="B90" s="1032"/>
      <c r="C90" s="1032"/>
      <c r="D90" s="1032"/>
      <c r="E90" s="1032"/>
      <c r="F90" s="1032"/>
    </row>
    <row r="91" spans="1:6" x14ac:dyDescent="0.2">
      <c r="A91" s="1032"/>
      <c r="B91" s="1032"/>
      <c r="C91" s="1032"/>
      <c r="D91" s="1032"/>
      <c r="E91" s="1032"/>
      <c r="F91" s="1032"/>
    </row>
  </sheetData>
  <sheetProtection password="C61F" sheet="1" objects="1" scenarios="1"/>
  <mergeCells count="13">
    <mergeCell ref="A89:F91"/>
    <mergeCell ref="E73:F73"/>
    <mergeCell ref="E74:F74"/>
    <mergeCell ref="E75:F75"/>
    <mergeCell ref="E76:F76"/>
    <mergeCell ref="E77:F77"/>
    <mergeCell ref="E78:F78"/>
    <mergeCell ref="E72:F72"/>
    <mergeCell ref="E8:F8"/>
    <mergeCell ref="C62:C65"/>
    <mergeCell ref="E69:F69"/>
    <mergeCell ref="E70:F70"/>
    <mergeCell ref="E71:F71"/>
  </mergeCells>
  <pageMargins left="0.47244094488188981" right="0.15748031496062992" top="0.19685039370078741" bottom="0.15748031496062992" header="0.51181102362204722" footer="0.51181102362204722"/>
  <pageSetup paperSize="9" scale="60" firstPageNumber="0" orientation="portrait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83"/>
  <sheetViews>
    <sheetView zoomScale="90" zoomScaleNormal="90" workbookViewId="0">
      <selection activeCell="G19" sqref="G19"/>
    </sheetView>
  </sheetViews>
  <sheetFormatPr defaultRowHeight="12.75" x14ac:dyDescent="0.2"/>
  <cols>
    <col min="1" max="1" width="27" style="123" customWidth="1"/>
    <col min="2" max="2" width="10" style="123" customWidth="1"/>
    <col min="3" max="3" width="18" style="29" customWidth="1"/>
    <col min="4" max="4" width="4.42578125" style="29" customWidth="1"/>
    <col min="5" max="5" width="28.140625" style="29" customWidth="1"/>
    <col min="6" max="6" width="28.28515625" style="29" customWidth="1"/>
    <col min="7" max="7" width="28.140625" style="124" customWidth="1"/>
    <col min="8" max="8" width="9.42578125" style="125" customWidth="1"/>
    <col min="9" max="9" width="8.5703125" style="35" customWidth="1"/>
    <col min="10" max="10" width="8" style="35" customWidth="1"/>
    <col min="11" max="11" width="6.140625" style="35" customWidth="1"/>
    <col min="12" max="12" width="9.140625" style="35"/>
    <col min="13" max="16384" width="9.140625" style="29"/>
  </cols>
  <sheetData>
    <row r="5" spans="1:9" ht="16.5" x14ac:dyDescent="0.25">
      <c r="C5" s="126"/>
      <c r="D5" s="26"/>
      <c r="E5" s="126" t="s">
        <v>843</v>
      </c>
      <c r="F5" s="35"/>
    </row>
    <row r="6" spans="1:9" ht="16.5" x14ac:dyDescent="0.25">
      <c r="C6" s="33"/>
      <c r="D6" s="26"/>
      <c r="F6" s="35"/>
    </row>
    <row r="7" spans="1:9" ht="17.25" customHeight="1" x14ac:dyDescent="0.2">
      <c r="A7" s="36" t="s">
        <v>89</v>
      </c>
      <c r="E7" s="36"/>
    </row>
    <row r="8" spans="1:9" ht="21" thickBot="1" x14ac:dyDescent="0.35">
      <c r="A8" s="908"/>
      <c r="E8" s="127"/>
      <c r="F8" s="128" t="s">
        <v>86</v>
      </c>
      <c r="G8" s="129" t="s">
        <v>834</v>
      </c>
      <c r="H8" s="1055"/>
      <c r="I8" s="1055"/>
    </row>
    <row r="9" spans="1:9" ht="43.5" customHeight="1" thickBot="1" x14ac:dyDescent="0.35">
      <c r="A9" s="130" t="s">
        <v>128</v>
      </c>
      <c r="B9" s="131" t="s">
        <v>130</v>
      </c>
      <c r="C9" s="42" t="s">
        <v>93</v>
      </c>
      <c r="D9" s="132" t="s">
        <v>94</v>
      </c>
      <c r="E9" s="41" t="s">
        <v>131</v>
      </c>
      <c r="F9" s="133" t="s">
        <v>835</v>
      </c>
      <c r="G9" s="133" t="s">
        <v>835</v>
      </c>
    </row>
    <row r="10" spans="1:9" ht="17.25" customHeight="1" thickBot="1" x14ac:dyDescent="0.3">
      <c r="A10" s="153"/>
      <c r="B10" s="154"/>
      <c r="C10" s="155" t="s">
        <v>145</v>
      </c>
      <c r="D10" s="156">
        <v>0.4</v>
      </c>
      <c r="E10" s="157" t="s">
        <v>146</v>
      </c>
      <c r="F10" s="158">
        <v>170</v>
      </c>
      <c r="G10" s="159">
        <v>144.5</v>
      </c>
    </row>
    <row r="11" spans="1:9" ht="17.25" customHeight="1" thickBot="1" x14ac:dyDescent="0.3">
      <c r="A11" s="160"/>
      <c r="B11" s="161"/>
      <c r="C11" s="1056" t="s">
        <v>98</v>
      </c>
      <c r="D11" s="162">
        <v>0.6</v>
      </c>
      <c r="E11" s="147" t="s">
        <v>146</v>
      </c>
      <c r="F11" s="58">
        <v>130</v>
      </c>
      <c r="G11" s="135">
        <v>108.8</v>
      </c>
    </row>
    <row r="12" spans="1:9" ht="17.25" customHeight="1" x14ac:dyDescent="0.25">
      <c r="A12" s="160"/>
      <c r="B12" s="161"/>
      <c r="C12" s="1057"/>
      <c r="D12" s="180">
        <v>1</v>
      </c>
      <c r="E12" s="1024" t="s">
        <v>146</v>
      </c>
      <c r="F12" s="172">
        <v>300</v>
      </c>
      <c r="G12" s="173">
        <v>273</v>
      </c>
    </row>
    <row r="13" spans="1:9" ht="17.25" customHeight="1" thickBot="1" x14ac:dyDescent="0.3">
      <c r="A13" s="160"/>
      <c r="B13" s="161"/>
      <c r="C13" s="1025" t="s">
        <v>889</v>
      </c>
      <c r="D13" s="163">
        <v>1.2</v>
      </c>
      <c r="E13" s="1024" t="s">
        <v>146</v>
      </c>
      <c r="F13" s="1016">
        <v>370</v>
      </c>
      <c r="G13" s="139">
        <v>322</v>
      </c>
    </row>
    <row r="14" spans="1:9" ht="17.25" customHeight="1" thickBot="1" x14ac:dyDescent="0.3">
      <c r="A14" s="160"/>
      <c r="B14" s="161"/>
      <c r="C14" s="1056" t="s">
        <v>147</v>
      </c>
      <c r="D14" s="164">
        <v>0.6</v>
      </c>
      <c r="E14" s="165" t="s">
        <v>146</v>
      </c>
      <c r="F14" s="87">
        <v>120</v>
      </c>
      <c r="G14" s="140">
        <v>102</v>
      </c>
    </row>
    <row r="15" spans="1:9" ht="17.25" customHeight="1" thickBot="1" x14ac:dyDescent="0.3">
      <c r="A15" s="160"/>
      <c r="B15" s="161"/>
      <c r="C15" s="1056"/>
      <c r="D15" s="166">
        <v>1.2</v>
      </c>
      <c r="E15" s="167" t="s">
        <v>146</v>
      </c>
      <c r="F15" s="32">
        <v>330</v>
      </c>
      <c r="G15" s="139">
        <v>308</v>
      </c>
    </row>
    <row r="16" spans="1:9" ht="17.25" customHeight="1" thickBot="1" x14ac:dyDescent="0.3">
      <c r="A16" s="160"/>
      <c r="B16" s="161"/>
      <c r="C16" s="1056" t="s">
        <v>100</v>
      </c>
      <c r="D16" s="168">
        <v>0.8</v>
      </c>
      <c r="E16" s="169" t="s">
        <v>149</v>
      </c>
      <c r="F16" s="58">
        <v>130</v>
      </c>
      <c r="G16" s="135">
        <v>98.6</v>
      </c>
    </row>
    <row r="17" spans="1:7" ht="17.25" customHeight="1" thickBot="1" x14ac:dyDescent="0.3">
      <c r="A17" s="160"/>
      <c r="B17" s="161"/>
      <c r="C17" s="1056"/>
      <c r="D17" s="170">
        <v>1</v>
      </c>
      <c r="E17" s="171" t="s">
        <v>149</v>
      </c>
      <c r="F17" s="172">
        <v>170</v>
      </c>
      <c r="G17" s="173">
        <v>142.5</v>
      </c>
    </row>
    <row r="18" spans="1:7" ht="17.25" customHeight="1" thickBot="1" x14ac:dyDescent="0.3">
      <c r="A18" s="160"/>
      <c r="B18" s="161"/>
      <c r="C18" s="1056"/>
      <c r="D18" s="166">
        <v>1.2</v>
      </c>
      <c r="E18" s="171" t="s">
        <v>149</v>
      </c>
      <c r="F18" s="172">
        <v>280</v>
      </c>
      <c r="G18" s="173">
        <v>252</v>
      </c>
    </row>
    <row r="19" spans="1:7" ht="17.25" customHeight="1" x14ac:dyDescent="0.25">
      <c r="A19" s="160"/>
      <c r="B19" s="161"/>
      <c r="C19" s="174"/>
      <c r="D19" s="168">
        <v>0.8</v>
      </c>
      <c r="E19" s="147" t="s">
        <v>149</v>
      </c>
      <c r="F19" s="58">
        <v>110</v>
      </c>
      <c r="G19" s="135">
        <v>95</v>
      </c>
    </row>
    <row r="20" spans="1:7" ht="17.25" customHeight="1" x14ac:dyDescent="0.25">
      <c r="A20" s="1062" t="s">
        <v>150</v>
      </c>
      <c r="B20" s="161"/>
      <c r="C20" s="174"/>
      <c r="D20" s="175">
        <v>1</v>
      </c>
      <c r="E20" s="1012" t="s">
        <v>149</v>
      </c>
      <c r="F20" s="30">
        <v>160</v>
      </c>
      <c r="G20" s="146">
        <v>129.19999999999999</v>
      </c>
    </row>
    <row r="21" spans="1:7" ht="17.25" customHeight="1" x14ac:dyDescent="0.25">
      <c r="A21" s="1062"/>
      <c r="B21" s="161"/>
      <c r="C21" s="174"/>
      <c r="D21" s="177">
        <v>1.2</v>
      </c>
      <c r="E21" s="145" t="s">
        <v>148</v>
      </c>
      <c r="F21" s="30">
        <v>170</v>
      </c>
      <c r="G21" s="146">
        <v>154</v>
      </c>
    </row>
    <row r="22" spans="1:7" ht="17.25" customHeight="1" x14ac:dyDescent="0.25">
      <c r="A22" s="1062"/>
      <c r="B22" s="161"/>
      <c r="C22" s="174"/>
      <c r="D22" s="182">
        <v>1.3</v>
      </c>
      <c r="E22" s="178" t="s">
        <v>148</v>
      </c>
      <c r="F22" s="30">
        <v>190</v>
      </c>
      <c r="G22" s="146">
        <v>168</v>
      </c>
    </row>
    <row r="23" spans="1:7" ht="17.25" customHeight="1" x14ac:dyDescent="0.25">
      <c r="A23" s="1062"/>
      <c r="B23" s="161"/>
      <c r="C23" s="174"/>
      <c r="D23" s="170">
        <v>1.4</v>
      </c>
      <c r="E23" s="178" t="s">
        <v>151</v>
      </c>
      <c r="F23" s="30">
        <v>195</v>
      </c>
      <c r="G23" s="146">
        <v>175</v>
      </c>
    </row>
    <row r="24" spans="1:7" ht="17.25" customHeight="1" x14ac:dyDescent="0.25">
      <c r="A24" s="1062"/>
      <c r="B24" s="161"/>
      <c r="C24" s="174" t="s">
        <v>101</v>
      </c>
      <c r="D24" s="170">
        <v>1.6</v>
      </c>
      <c r="E24" s="178" t="s">
        <v>152</v>
      </c>
      <c r="F24" s="30">
        <v>240</v>
      </c>
      <c r="G24" s="146">
        <v>210</v>
      </c>
    </row>
    <row r="25" spans="1:7" ht="17.25" customHeight="1" x14ac:dyDescent="0.25">
      <c r="A25" s="1062"/>
      <c r="B25" s="161"/>
      <c r="C25" s="174"/>
      <c r="D25" s="179">
        <v>1.8</v>
      </c>
      <c r="E25" s="178" t="s">
        <v>148</v>
      </c>
      <c r="F25" s="30">
        <v>300</v>
      </c>
      <c r="G25" s="146">
        <v>273</v>
      </c>
    </row>
    <row r="26" spans="1:7" ht="17.25" customHeight="1" thickBot="1" x14ac:dyDescent="0.3">
      <c r="A26" s="1062"/>
      <c r="B26" s="161"/>
      <c r="C26" s="174"/>
      <c r="D26" s="180">
        <v>2</v>
      </c>
      <c r="E26" s="181" t="s">
        <v>152</v>
      </c>
      <c r="F26" s="90"/>
      <c r="G26" s="146"/>
    </row>
    <row r="27" spans="1:7" ht="17.25" customHeight="1" thickBot="1" x14ac:dyDescent="0.3">
      <c r="A27" s="1062"/>
      <c r="B27" s="161"/>
      <c r="C27" s="1060" t="s">
        <v>153</v>
      </c>
      <c r="D27" s="164">
        <v>1.2</v>
      </c>
      <c r="E27" s="176" t="s">
        <v>148</v>
      </c>
      <c r="F27" s="830"/>
      <c r="G27" s="831"/>
    </row>
    <row r="28" spans="1:7" ht="17.25" customHeight="1" thickBot="1" x14ac:dyDescent="0.3">
      <c r="A28" s="1062"/>
      <c r="B28" s="161"/>
      <c r="C28" s="1060"/>
      <c r="D28" s="182">
        <v>1.3</v>
      </c>
      <c r="E28" s="178" t="s">
        <v>149</v>
      </c>
      <c r="F28" s="832">
        <v>280</v>
      </c>
      <c r="G28" s="186">
        <v>252</v>
      </c>
    </row>
    <row r="29" spans="1:7" ht="17.25" customHeight="1" thickBot="1" x14ac:dyDescent="0.3">
      <c r="A29" s="1062"/>
      <c r="B29" s="161"/>
      <c r="C29" s="1060"/>
      <c r="D29" s="182">
        <v>1.4</v>
      </c>
      <c r="E29" s="178" t="s">
        <v>154</v>
      </c>
      <c r="F29" s="832">
        <v>290</v>
      </c>
      <c r="G29" s="186">
        <v>266</v>
      </c>
    </row>
    <row r="30" spans="1:7" ht="17.25" customHeight="1" thickBot="1" x14ac:dyDescent="0.3">
      <c r="A30" s="1062"/>
      <c r="B30" s="161"/>
      <c r="C30" s="1060"/>
      <c r="D30" s="170">
        <v>1.6</v>
      </c>
      <c r="E30" s="178" t="s">
        <v>154</v>
      </c>
      <c r="F30" s="832">
        <v>350</v>
      </c>
      <c r="G30" s="186">
        <v>313.60000000000002</v>
      </c>
    </row>
    <row r="31" spans="1:7" ht="17.25" customHeight="1" thickBot="1" x14ac:dyDescent="0.3">
      <c r="A31" s="1062"/>
      <c r="B31" s="161"/>
      <c r="C31" s="1060"/>
      <c r="D31" s="170">
        <v>1.8</v>
      </c>
      <c r="E31" s="178" t="s">
        <v>148</v>
      </c>
      <c r="F31" s="832">
        <v>450</v>
      </c>
      <c r="G31" s="186">
        <v>420</v>
      </c>
    </row>
    <row r="32" spans="1:7" ht="17.25" customHeight="1" thickBot="1" x14ac:dyDescent="0.3">
      <c r="A32" s="1062"/>
      <c r="B32" s="183"/>
      <c r="C32" s="1060"/>
      <c r="D32" s="170">
        <v>2</v>
      </c>
      <c r="E32" s="184" t="s">
        <v>148</v>
      </c>
      <c r="F32" s="833"/>
      <c r="G32" s="834"/>
    </row>
    <row r="33" spans="1:8" ht="17.25" customHeight="1" thickBot="1" x14ac:dyDescent="0.25">
      <c r="A33" s="1062"/>
      <c r="B33" s="183"/>
      <c r="C33" s="1063" t="s">
        <v>155</v>
      </c>
      <c r="D33" s="835">
        <v>1.4</v>
      </c>
      <c r="E33" s="1033" t="s">
        <v>836</v>
      </c>
      <c r="F33" s="30"/>
      <c r="G33" s="185"/>
    </row>
    <row r="34" spans="1:8" ht="17.25" customHeight="1" thickBot="1" x14ac:dyDescent="0.25">
      <c r="A34" s="1062"/>
      <c r="B34" s="183" t="s">
        <v>837</v>
      </c>
      <c r="C34" s="1063"/>
      <c r="D34" s="836">
        <v>1.5</v>
      </c>
      <c r="E34" s="1034"/>
      <c r="F34" s="837"/>
      <c r="G34" s="838"/>
      <c r="H34" s="839" t="s">
        <v>838</v>
      </c>
    </row>
    <row r="35" spans="1:8" ht="17.25" customHeight="1" thickBot="1" x14ac:dyDescent="0.25">
      <c r="A35" s="1062"/>
      <c r="B35" s="183"/>
      <c r="C35" s="1063"/>
      <c r="D35" s="840">
        <v>1.6</v>
      </c>
      <c r="E35" s="1034"/>
      <c r="F35" s="31"/>
      <c r="G35" s="186"/>
    </row>
    <row r="36" spans="1:8" ht="17.25" customHeight="1" thickBot="1" x14ac:dyDescent="0.25">
      <c r="A36" s="1062"/>
      <c r="B36" s="183"/>
      <c r="C36" s="1063"/>
      <c r="D36" s="840">
        <v>1.8</v>
      </c>
      <c r="E36" s="1034"/>
      <c r="F36" s="172"/>
      <c r="G36" s="834"/>
    </row>
    <row r="37" spans="1:8" ht="17.25" customHeight="1" thickBot="1" x14ac:dyDescent="0.25">
      <c r="A37" s="1062"/>
      <c r="B37" s="183"/>
      <c r="C37" s="1063"/>
      <c r="D37" s="841">
        <v>2</v>
      </c>
      <c r="E37" s="1035"/>
      <c r="F37" s="32"/>
      <c r="G37" s="187"/>
    </row>
    <row r="38" spans="1:8" ht="17.25" customHeight="1" thickBot="1" x14ac:dyDescent="0.25">
      <c r="A38" s="1062"/>
      <c r="B38" s="183"/>
      <c r="C38" s="1060" t="s">
        <v>156</v>
      </c>
      <c r="D38" s="201">
        <v>1.4</v>
      </c>
      <c r="E38" s="1033" t="s">
        <v>836</v>
      </c>
      <c r="F38" s="58">
        <v>150</v>
      </c>
      <c r="G38" s="185">
        <v>133</v>
      </c>
    </row>
    <row r="39" spans="1:8" ht="17.25" customHeight="1" thickBot="1" x14ac:dyDescent="0.25">
      <c r="A39" s="1062"/>
      <c r="B39" s="183"/>
      <c r="C39" s="1060"/>
      <c r="D39" s="842">
        <v>1.5</v>
      </c>
      <c r="E39" s="1034"/>
      <c r="F39" s="837">
        <v>190</v>
      </c>
      <c r="G39" s="838">
        <v>154</v>
      </c>
      <c r="H39" s="839" t="s">
        <v>838</v>
      </c>
    </row>
    <row r="40" spans="1:8" ht="17.25" customHeight="1" thickBot="1" x14ac:dyDescent="0.25">
      <c r="A40" s="1062"/>
      <c r="B40" s="161"/>
      <c r="C40" s="1060"/>
      <c r="D40" s="182">
        <v>1.6</v>
      </c>
      <c r="E40" s="1034"/>
      <c r="F40" s="31">
        <v>200</v>
      </c>
      <c r="G40" s="186">
        <v>168</v>
      </c>
    </row>
    <row r="41" spans="1:8" ht="17.25" customHeight="1" thickBot="1" x14ac:dyDescent="0.25">
      <c r="A41" s="1062"/>
      <c r="B41" s="161"/>
      <c r="C41" s="1060"/>
      <c r="D41" s="182">
        <v>1.8</v>
      </c>
      <c r="E41" s="1034"/>
      <c r="F41" s="31">
        <v>250</v>
      </c>
      <c r="G41" s="186">
        <v>210</v>
      </c>
    </row>
    <row r="42" spans="1:8" ht="17.25" customHeight="1" thickBot="1" x14ac:dyDescent="0.25">
      <c r="A42" s="1062"/>
      <c r="B42" s="161"/>
      <c r="C42" s="1060"/>
      <c r="D42" s="166">
        <v>2</v>
      </c>
      <c r="E42" s="1035"/>
      <c r="F42" s="32"/>
      <c r="G42" s="187"/>
    </row>
    <row r="43" spans="1:8" ht="16.5" x14ac:dyDescent="0.2">
      <c r="A43" s="1062"/>
      <c r="B43" s="161"/>
      <c r="C43" s="189"/>
      <c r="D43" s="168">
        <v>1.4</v>
      </c>
      <c r="E43" s="1033" t="s">
        <v>839</v>
      </c>
      <c r="F43" s="58">
        <v>110</v>
      </c>
      <c r="G43" s="185">
        <v>93.8</v>
      </c>
    </row>
    <row r="44" spans="1:8" ht="16.5" x14ac:dyDescent="0.2">
      <c r="A44" s="1062"/>
      <c r="B44" s="161"/>
      <c r="C44" s="843"/>
      <c r="D44" s="842">
        <v>1.5</v>
      </c>
      <c r="E44" s="1034"/>
      <c r="F44" s="837">
        <v>130</v>
      </c>
      <c r="G44" s="838">
        <v>105</v>
      </c>
      <c r="H44" s="839" t="s">
        <v>838</v>
      </c>
    </row>
    <row r="45" spans="1:8" ht="16.5" x14ac:dyDescent="0.2">
      <c r="A45" s="1062"/>
      <c r="B45" s="161"/>
      <c r="C45" s="174"/>
      <c r="D45" s="182">
        <v>1.6</v>
      </c>
      <c r="E45" s="1034"/>
      <c r="F45" s="31">
        <v>140</v>
      </c>
      <c r="G45" s="186">
        <v>112</v>
      </c>
    </row>
    <row r="46" spans="1:8" ht="16.5" x14ac:dyDescent="0.2">
      <c r="A46" s="160"/>
      <c r="B46" s="161"/>
      <c r="C46" s="174" t="s">
        <v>105</v>
      </c>
      <c r="D46" s="844">
        <v>1.8</v>
      </c>
      <c r="E46" s="1034"/>
      <c r="F46" s="845">
        <v>160</v>
      </c>
      <c r="G46" s="846">
        <v>134.4</v>
      </c>
      <c r="H46" s="839" t="s">
        <v>838</v>
      </c>
    </row>
    <row r="47" spans="1:8" s="191" customFormat="1" ht="17.25" thickBot="1" x14ac:dyDescent="0.25">
      <c r="A47" s="160"/>
      <c r="B47" s="161"/>
      <c r="C47" s="174"/>
      <c r="D47" s="844">
        <v>2</v>
      </c>
      <c r="E47" s="1035"/>
      <c r="F47" s="845">
        <v>210</v>
      </c>
      <c r="G47" s="846">
        <v>189</v>
      </c>
      <c r="H47" s="847" t="s">
        <v>838</v>
      </c>
    </row>
    <row r="48" spans="1:8" s="191" customFormat="1" ht="17.25" thickBot="1" x14ac:dyDescent="0.3">
      <c r="A48" s="192"/>
      <c r="B48" s="193"/>
      <c r="C48" s="194"/>
      <c r="D48" s="195">
        <v>2.5</v>
      </c>
      <c r="E48" s="196" t="s">
        <v>157</v>
      </c>
      <c r="F48" s="32">
        <v>230</v>
      </c>
      <c r="G48" s="187">
        <v>203</v>
      </c>
      <c r="H48" s="190"/>
    </row>
    <row r="49" spans="1:8" s="191" customFormat="1" ht="17.25" thickBot="1" x14ac:dyDescent="0.3">
      <c r="A49" s="148"/>
      <c r="B49" s="149"/>
      <c r="C49" s="197"/>
      <c r="D49" s="198"/>
      <c r="E49" s="150"/>
      <c r="F49" s="151"/>
      <c r="G49" s="199"/>
      <c r="H49" s="190"/>
    </row>
    <row r="50" spans="1:8" s="191" customFormat="1" ht="17.25" customHeight="1" thickBot="1" x14ac:dyDescent="0.3">
      <c r="A50" s="1058" t="s">
        <v>158</v>
      </c>
      <c r="B50" s="1059" t="s">
        <v>159</v>
      </c>
      <c r="C50" s="200" t="s">
        <v>160</v>
      </c>
      <c r="D50" s="168">
        <v>1.6</v>
      </c>
      <c r="E50" s="169" t="s">
        <v>148</v>
      </c>
      <c r="F50" s="848">
        <v>310</v>
      </c>
      <c r="G50" s="849">
        <v>290</v>
      </c>
      <c r="H50" s="190"/>
    </row>
    <row r="51" spans="1:8" s="191" customFormat="1" ht="17.25" customHeight="1" thickBot="1" x14ac:dyDescent="0.3">
      <c r="A51" s="1058"/>
      <c r="B51" s="1059"/>
      <c r="C51" s="1060"/>
      <c r="D51" s="182">
        <v>1.5</v>
      </c>
      <c r="E51" s="188" t="s">
        <v>162</v>
      </c>
      <c r="F51" s="850">
        <v>110</v>
      </c>
      <c r="G51" s="851">
        <v>95</v>
      </c>
      <c r="H51" s="190"/>
    </row>
    <row r="52" spans="1:8" s="191" customFormat="1" ht="17.25" customHeight="1" thickBot="1" x14ac:dyDescent="0.3">
      <c r="A52" s="1058"/>
      <c r="B52" s="1059"/>
      <c r="C52" s="1060"/>
      <c r="D52" s="182">
        <v>1.6</v>
      </c>
      <c r="E52" s="188" t="s">
        <v>161</v>
      </c>
      <c r="F52" s="850">
        <v>120</v>
      </c>
      <c r="G52" s="851">
        <v>105</v>
      </c>
      <c r="H52" s="190"/>
    </row>
    <row r="53" spans="1:8" s="191" customFormat="1" ht="17.25" thickBot="1" x14ac:dyDescent="0.3">
      <c r="A53" s="148"/>
      <c r="B53" s="149"/>
      <c r="C53" s="197"/>
      <c r="D53" s="198"/>
      <c r="E53" s="150"/>
      <c r="F53" s="151"/>
      <c r="G53" s="199"/>
      <c r="H53" s="190"/>
    </row>
    <row r="54" spans="1:8" s="191" customFormat="1" ht="16.5" x14ac:dyDescent="0.25">
      <c r="A54" s="852" t="s">
        <v>163</v>
      </c>
      <c r="B54" s="853"/>
      <c r="C54" s="854"/>
      <c r="D54" s="855"/>
      <c r="E54" s="856" t="s">
        <v>164</v>
      </c>
      <c r="F54" s="58">
        <v>570</v>
      </c>
      <c r="G54" s="859">
        <v>550</v>
      </c>
      <c r="H54" s="190"/>
    </row>
    <row r="55" spans="1:8" s="191" customFormat="1" ht="16.5" x14ac:dyDescent="0.25">
      <c r="A55" s="858" t="s">
        <v>165</v>
      </c>
      <c r="B55" s="161"/>
      <c r="C55" s="202"/>
      <c r="D55" s="203"/>
      <c r="E55" s="204" t="s">
        <v>166</v>
      </c>
      <c r="F55" s="31">
        <v>600</v>
      </c>
      <c r="G55" s="899">
        <v>570</v>
      </c>
      <c r="H55" s="190"/>
    </row>
    <row r="56" spans="1:8" s="191" customFormat="1" ht="16.5" x14ac:dyDescent="0.25">
      <c r="A56" s="858" t="s">
        <v>167</v>
      </c>
      <c r="B56" s="161"/>
      <c r="C56" s="202"/>
      <c r="D56" s="203"/>
      <c r="E56" s="178" t="s">
        <v>168</v>
      </c>
      <c r="F56" s="31">
        <v>750</v>
      </c>
      <c r="G56" s="898">
        <v>715</v>
      </c>
      <c r="H56" s="190"/>
    </row>
    <row r="57" spans="1:8" s="191" customFormat="1" ht="17.25" customHeight="1" x14ac:dyDescent="0.25">
      <c r="A57" s="858" t="s">
        <v>169</v>
      </c>
      <c r="B57" s="174" t="s">
        <v>91</v>
      </c>
      <c r="C57" s="174" t="s">
        <v>105</v>
      </c>
      <c r="D57" s="203">
        <v>1.5</v>
      </c>
      <c r="E57" s="204" t="s">
        <v>170</v>
      </c>
      <c r="F57" s="31">
        <v>900</v>
      </c>
      <c r="G57" s="899">
        <v>860</v>
      </c>
      <c r="H57" s="190"/>
    </row>
    <row r="58" spans="1:8" s="191" customFormat="1" ht="16.5" x14ac:dyDescent="0.25">
      <c r="A58" s="858" t="s">
        <v>171</v>
      </c>
      <c r="B58" s="161"/>
      <c r="C58" s="202"/>
      <c r="D58" s="203"/>
      <c r="E58" s="178" t="s">
        <v>172</v>
      </c>
      <c r="F58" s="31">
        <v>1100</v>
      </c>
      <c r="G58" s="898">
        <v>1000</v>
      </c>
      <c r="H58" s="190"/>
    </row>
    <row r="59" spans="1:8" s="191" customFormat="1" ht="17.25" thickBot="1" x14ac:dyDescent="0.3">
      <c r="A59" s="860"/>
      <c r="B59" s="861"/>
      <c r="C59" s="862"/>
      <c r="D59" s="863"/>
      <c r="E59" s="864" t="s">
        <v>173</v>
      </c>
      <c r="F59" s="32">
        <v>1500</v>
      </c>
      <c r="G59" s="900">
        <v>1420</v>
      </c>
      <c r="H59" s="190"/>
    </row>
    <row r="60" spans="1:8" s="873" customFormat="1" ht="17.25" thickBot="1" x14ac:dyDescent="0.3">
      <c r="A60" s="865"/>
      <c r="B60" s="866"/>
      <c r="C60" s="867"/>
      <c r="D60" s="868"/>
      <c r="E60" s="869"/>
      <c r="F60" s="870"/>
      <c r="G60" s="871"/>
      <c r="H60" s="872"/>
    </row>
    <row r="61" spans="1:8" s="873" customFormat="1" ht="17.25" thickBot="1" x14ac:dyDescent="0.3">
      <c r="A61" s="1061" t="s">
        <v>842</v>
      </c>
      <c r="B61" s="1051"/>
      <c r="C61" s="894" t="s">
        <v>132</v>
      </c>
      <c r="D61" s="887">
        <v>2.2000000000000002</v>
      </c>
      <c r="E61" s="888" t="s">
        <v>133</v>
      </c>
      <c r="F61" s="889">
        <v>160</v>
      </c>
      <c r="G61" s="857">
        <v>160</v>
      </c>
      <c r="H61" s="872"/>
    </row>
    <row r="62" spans="1:8" s="873" customFormat="1" ht="17.25" thickBot="1" x14ac:dyDescent="0.3">
      <c r="A62" s="1061"/>
      <c r="B62" s="1051"/>
      <c r="C62" s="895"/>
      <c r="D62" s="890"/>
      <c r="E62" s="891" t="s">
        <v>134</v>
      </c>
      <c r="F62" s="892">
        <v>160</v>
      </c>
      <c r="G62" s="893">
        <v>160</v>
      </c>
      <c r="H62" s="872"/>
    </row>
    <row r="63" spans="1:8" s="873" customFormat="1" ht="15.75" thickBot="1" x14ac:dyDescent="0.25">
      <c r="A63" s="1050" t="s">
        <v>135</v>
      </c>
      <c r="B63" s="1052" t="s">
        <v>136</v>
      </c>
      <c r="C63" s="1036" t="s">
        <v>105</v>
      </c>
      <c r="D63" s="136"/>
      <c r="E63" s="1038" t="s">
        <v>137</v>
      </c>
      <c r="F63" s="141"/>
      <c r="G63" s="142"/>
      <c r="H63" s="872"/>
    </row>
    <row r="64" spans="1:8" s="873" customFormat="1" ht="15.75" thickBot="1" x14ac:dyDescent="0.25">
      <c r="A64" s="1050"/>
      <c r="B64" s="1053"/>
      <c r="C64" s="1037"/>
      <c r="D64" s="136"/>
      <c r="E64" s="1039"/>
      <c r="F64" s="141"/>
      <c r="G64" s="142"/>
      <c r="H64" s="872"/>
    </row>
    <row r="65" spans="1:12" s="873" customFormat="1" ht="15.75" thickBot="1" x14ac:dyDescent="0.25">
      <c r="A65" s="1050"/>
      <c r="B65" s="1053"/>
      <c r="C65" s="1037"/>
      <c r="D65" s="136">
        <v>1.6</v>
      </c>
      <c r="E65" s="1039"/>
      <c r="F65" s="141">
        <v>120</v>
      </c>
      <c r="G65" s="142">
        <v>120</v>
      </c>
      <c r="H65" s="872"/>
    </row>
    <row r="66" spans="1:12" s="873" customFormat="1" ht="15.75" thickBot="1" x14ac:dyDescent="0.25">
      <c r="A66" s="1050"/>
      <c r="B66" s="1053"/>
      <c r="C66" s="1037"/>
      <c r="D66" s="136"/>
      <c r="E66" s="1039"/>
      <c r="F66" s="141"/>
      <c r="G66" s="142"/>
      <c r="H66" s="872"/>
    </row>
    <row r="67" spans="1:12" s="873" customFormat="1" ht="27.75" customHeight="1" thickBot="1" x14ac:dyDescent="0.25">
      <c r="A67" s="1051"/>
      <c r="B67" s="1054"/>
      <c r="C67" s="1037"/>
      <c r="D67" s="136"/>
      <c r="E67" s="1039"/>
      <c r="F67" s="143"/>
      <c r="G67" s="144"/>
      <c r="H67" s="872"/>
    </row>
    <row r="68" spans="1:12" s="873" customFormat="1" ht="16.5" x14ac:dyDescent="0.25">
      <c r="A68" s="1040" t="s">
        <v>138</v>
      </c>
      <c r="B68" s="1042" t="s">
        <v>139</v>
      </c>
      <c r="C68" s="1044" t="s">
        <v>105</v>
      </c>
      <c r="D68" s="1046">
        <v>2.2000000000000002</v>
      </c>
      <c r="E68" s="874" t="s">
        <v>140</v>
      </c>
      <c r="F68" s="58">
        <v>190</v>
      </c>
      <c r="G68" s="135">
        <v>190</v>
      </c>
      <c r="H68" s="872"/>
    </row>
    <row r="69" spans="1:12" s="873" customFormat="1" ht="17.25" thickBot="1" x14ac:dyDescent="0.3">
      <c r="A69" s="1041"/>
      <c r="B69" s="1043"/>
      <c r="C69" s="1045"/>
      <c r="D69" s="1047"/>
      <c r="E69" s="875" t="s">
        <v>141</v>
      </c>
      <c r="F69" s="30">
        <v>200</v>
      </c>
      <c r="G69" s="146">
        <v>200</v>
      </c>
      <c r="H69" s="872"/>
    </row>
    <row r="70" spans="1:12" s="873" customFormat="1" ht="17.25" thickBot="1" x14ac:dyDescent="0.3">
      <c r="A70" s="1041"/>
      <c r="B70" s="1043"/>
      <c r="C70" s="1044" t="s">
        <v>142</v>
      </c>
      <c r="D70" s="1047"/>
      <c r="E70" s="876" t="s">
        <v>140</v>
      </c>
      <c r="F70" s="58">
        <v>160</v>
      </c>
      <c r="G70" s="135">
        <v>160</v>
      </c>
      <c r="H70" s="872"/>
    </row>
    <row r="71" spans="1:12" s="873" customFormat="1" ht="17.25" thickBot="1" x14ac:dyDescent="0.3">
      <c r="A71" s="1041"/>
      <c r="B71" s="1043"/>
      <c r="C71" s="1044"/>
      <c r="D71" s="1047"/>
      <c r="E71" s="875" t="s">
        <v>141</v>
      </c>
      <c r="F71" s="31">
        <v>160</v>
      </c>
      <c r="G71" s="137">
        <v>160</v>
      </c>
      <c r="H71" s="872"/>
    </row>
    <row r="72" spans="1:12" s="873" customFormat="1" ht="17.25" thickBot="1" x14ac:dyDescent="0.3">
      <c r="A72" s="1041"/>
      <c r="B72" s="1043"/>
      <c r="C72" s="1048" t="s">
        <v>143</v>
      </c>
      <c r="D72" s="1047"/>
      <c r="E72" s="875" t="s">
        <v>141</v>
      </c>
      <c r="F72" s="30">
        <v>145</v>
      </c>
      <c r="G72" s="146">
        <v>145</v>
      </c>
      <c r="H72" s="872"/>
    </row>
    <row r="73" spans="1:12" s="873" customFormat="1" ht="17.25" thickBot="1" x14ac:dyDescent="0.3">
      <c r="A73" s="877"/>
      <c r="B73" s="878"/>
      <c r="C73" s="1049"/>
      <c r="D73" s="878"/>
      <c r="E73" s="879" t="s">
        <v>144</v>
      </c>
      <c r="F73" s="90">
        <v>145</v>
      </c>
      <c r="G73" s="142">
        <v>145</v>
      </c>
      <c r="H73" s="872"/>
    </row>
    <row r="74" spans="1:12" s="873" customFormat="1" ht="17.25" thickBot="1" x14ac:dyDescent="0.3">
      <c r="A74" s="880"/>
      <c r="B74" s="881"/>
      <c r="C74" s="882" t="s">
        <v>840</v>
      </c>
      <c r="D74" s="883"/>
      <c r="E74" s="884" t="s">
        <v>841</v>
      </c>
      <c r="F74" s="885">
        <v>168</v>
      </c>
      <c r="G74" s="886">
        <v>168</v>
      </c>
      <c r="H74" s="872"/>
    </row>
    <row r="75" spans="1:12" s="33" customFormat="1" ht="15.75" x14ac:dyDescent="0.25">
      <c r="A75" s="29" t="s">
        <v>844</v>
      </c>
      <c r="B75" s="205"/>
      <c r="C75" s="29"/>
      <c r="D75" s="29"/>
      <c r="E75" s="29"/>
      <c r="G75" s="206"/>
      <c r="H75" s="207"/>
      <c r="I75" s="34"/>
      <c r="J75" s="34"/>
      <c r="K75" s="34"/>
      <c r="L75" s="34"/>
    </row>
    <row r="76" spans="1:12" s="33" customFormat="1" ht="15.75" x14ac:dyDescent="0.25">
      <c r="A76" s="29" t="s">
        <v>120</v>
      </c>
      <c r="B76" s="205"/>
      <c r="C76" s="29"/>
      <c r="D76" s="29"/>
      <c r="E76" s="29"/>
      <c r="G76" s="206"/>
      <c r="H76" s="207"/>
      <c r="I76" s="34"/>
      <c r="J76" s="34"/>
      <c r="K76" s="34"/>
      <c r="L76" s="34"/>
    </row>
    <row r="77" spans="1:12" s="33" customFormat="1" ht="15.75" x14ac:dyDescent="0.25">
      <c r="A77" s="29" t="s">
        <v>845</v>
      </c>
      <c r="B77" s="205"/>
      <c r="C77" s="29"/>
      <c r="D77" s="29"/>
      <c r="E77" s="29"/>
      <c r="G77" s="206"/>
      <c r="H77" s="207"/>
      <c r="I77" s="34"/>
      <c r="J77" s="34"/>
      <c r="K77" s="34"/>
      <c r="L77" s="34"/>
    </row>
    <row r="78" spans="1:12" x14ac:dyDescent="0.2">
      <c r="A78" s="29" t="s">
        <v>124</v>
      </c>
    </row>
    <row r="79" spans="1:12" x14ac:dyDescent="0.2">
      <c r="A79" s="29" t="s">
        <v>126</v>
      </c>
    </row>
    <row r="81" spans="1:6" ht="12.75" customHeight="1" x14ac:dyDescent="0.2">
      <c r="A81" s="1032" t="s">
        <v>87</v>
      </c>
      <c r="B81" s="1032"/>
      <c r="C81" s="1032"/>
      <c r="D81" s="1032"/>
      <c r="E81" s="1032"/>
      <c r="F81" s="1032"/>
    </row>
    <row r="82" spans="1:6" x14ac:dyDescent="0.2">
      <c r="A82" s="1032"/>
      <c r="B82" s="1032"/>
      <c r="C82" s="1032"/>
      <c r="D82" s="1032"/>
      <c r="E82" s="1032"/>
      <c r="F82" s="1032"/>
    </row>
    <row r="83" spans="1:6" x14ac:dyDescent="0.2">
      <c r="A83" s="1032"/>
      <c r="B83" s="1032"/>
      <c r="C83" s="1032"/>
      <c r="D83" s="1032"/>
      <c r="E83" s="1032"/>
      <c r="F83" s="1032"/>
    </row>
  </sheetData>
  <sheetProtection password="C61F" sheet="1"/>
  <mergeCells count="27">
    <mergeCell ref="A81:F83"/>
    <mergeCell ref="H8:I8"/>
    <mergeCell ref="C11:C12"/>
    <mergeCell ref="A50:A52"/>
    <mergeCell ref="B50:B52"/>
    <mergeCell ref="C51:C52"/>
    <mergeCell ref="A61:A62"/>
    <mergeCell ref="B61:B62"/>
    <mergeCell ref="C14:C15"/>
    <mergeCell ref="C16:C18"/>
    <mergeCell ref="A20:A45"/>
    <mergeCell ref="C27:C32"/>
    <mergeCell ref="C33:C37"/>
    <mergeCell ref="E33:E37"/>
    <mergeCell ref="C38:C42"/>
    <mergeCell ref="E38:E42"/>
    <mergeCell ref="E43:E47"/>
    <mergeCell ref="C63:C67"/>
    <mergeCell ref="E63:E67"/>
    <mergeCell ref="A68:A72"/>
    <mergeCell ref="B68:B72"/>
    <mergeCell ref="C68:C69"/>
    <mergeCell ref="D68:D72"/>
    <mergeCell ref="C70:C71"/>
    <mergeCell ref="C72:C73"/>
    <mergeCell ref="A63:A67"/>
    <mergeCell ref="B63:B67"/>
  </mergeCells>
  <pageMargins left="0" right="0" top="0" bottom="0" header="0" footer="0"/>
  <pageSetup paperSize="9" scale="65" firstPageNumber="0" orientation="portrait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workbookViewId="0">
      <selection activeCell="I77" sqref="I77"/>
    </sheetView>
  </sheetViews>
  <sheetFormatPr defaultRowHeight="12.75" x14ac:dyDescent="0.2"/>
  <cols>
    <col min="1" max="1" width="42.7109375" customWidth="1"/>
    <col min="2" max="2" width="14.85546875" customWidth="1"/>
    <col min="3" max="3" width="20.85546875" customWidth="1"/>
    <col min="4" max="4" width="22.5703125" customWidth="1"/>
    <col min="5" max="5" width="13.140625" customWidth="1"/>
    <col min="6" max="7" width="18.5703125" customWidth="1"/>
  </cols>
  <sheetData>
    <row r="1" spans="1:7" ht="13.5" customHeight="1" x14ac:dyDescent="0.2"/>
    <row r="2" spans="1:7" ht="13.5" customHeight="1" x14ac:dyDescent="0.2"/>
    <row r="3" spans="1:7" ht="13.5" customHeight="1" x14ac:dyDescent="0.2"/>
    <row r="4" spans="1:7" ht="13.5" customHeight="1" x14ac:dyDescent="0.2"/>
    <row r="5" spans="1:7" ht="13.5" customHeight="1" x14ac:dyDescent="0.2"/>
    <row r="6" spans="1:7" ht="13.5" customHeight="1" x14ac:dyDescent="0.2"/>
    <row r="7" spans="1:7" ht="13.5" customHeight="1" x14ac:dyDescent="0.25">
      <c r="A7" s="208"/>
      <c r="B7" s="209"/>
      <c r="C7" s="1065" t="s">
        <v>174</v>
      </c>
      <c r="D7" s="1065"/>
      <c r="E7" s="1065"/>
      <c r="F7" s="210"/>
      <c r="G7" s="209"/>
    </row>
    <row r="8" spans="1:7" ht="13.5" customHeight="1" x14ac:dyDescent="0.25">
      <c r="A8" s="211" t="s">
        <v>175</v>
      </c>
      <c r="B8" s="209"/>
      <c r="C8" s="212"/>
      <c r="D8" s="212"/>
      <c r="E8" s="212"/>
      <c r="F8" s="210"/>
      <c r="G8" s="209"/>
    </row>
    <row r="9" spans="1:7" ht="13.5" customHeight="1" x14ac:dyDescent="0.2">
      <c r="A9" s="213">
        <f>'СЕТКА РАБИЦА свет, цинк, цветн'!A7</f>
        <v>0</v>
      </c>
      <c r="B9" s="214"/>
      <c r="C9" s="209"/>
      <c r="D9" s="209"/>
      <c r="E9" s="209"/>
      <c r="F9" s="209"/>
      <c r="G9" s="209"/>
    </row>
    <row r="10" spans="1:7" ht="33" customHeight="1" x14ac:dyDescent="0.2">
      <c r="A10" s="215" t="s">
        <v>128</v>
      </c>
      <c r="B10" s="216" t="s">
        <v>129</v>
      </c>
      <c r="C10" s="216" t="s">
        <v>176</v>
      </c>
      <c r="D10" s="217" t="s">
        <v>177</v>
      </c>
      <c r="E10" s="216" t="s">
        <v>178</v>
      </c>
      <c r="F10" s="218" t="s">
        <v>179</v>
      </c>
      <c r="G10" s="218" t="s">
        <v>180</v>
      </c>
    </row>
    <row r="11" spans="1:7" ht="23.25" customHeight="1" x14ac:dyDescent="0.2">
      <c r="A11" s="219" t="s">
        <v>181</v>
      </c>
      <c r="B11" s="1066"/>
      <c r="C11" s="220" t="s">
        <v>182</v>
      </c>
      <c r="D11" s="221" t="s">
        <v>183</v>
      </c>
      <c r="E11" s="222" t="s">
        <v>184</v>
      </c>
      <c r="F11" s="223">
        <v>2000</v>
      </c>
      <c r="G11" s="224">
        <v>1800</v>
      </c>
    </row>
    <row r="12" spans="1:7" ht="23.25" customHeight="1" x14ac:dyDescent="0.2">
      <c r="A12" s="225" t="s">
        <v>185</v>
      </c>
      <c r="B12" s="1066"/>
      <c r="C12" s="226" t="s">
        <v>182</v>
      </c>
      <c r="D12" s="227" t="s">
        <v>186</v>
      </c>
      <c r="E12" s="228" t="s">
        <v>184</v>
      </c>
      <c r="F12" s="229">
        <v>2400</v>
      </c>
      <c r="G12" s="230">
        <v>2200</v>
      </c>
    </row>
    <row r="13" spans="1:7" ht="23.25" customHeight="1" x14ac:dyDescent="0.2">
      <c r="A13" s="225" t="s">
        <v>187</v>
      </c>
      <c r="B13" s="1066"/>
      <c r="C13" s="226" t="s">
        <v>182</v>
      </c>
      <c r="D13" s="227" t="s">
        <v>188</v>
      </c>
      <c r="E13" s="228" t="s">
        <v>184</v>
      </c>
      <c r="F13" s="229">
        <v>3600</v>
      </c>
      <c r="G13" s="230">
        <v>3400</v>
      </c>
    </row>
    <row r="14" spans="1:7" ht="48" customHeight="1" x14ac:dyDescent="0.2">
      <c r="A14" s="231" t="s">
        <v>189</v>
      </c>
      <c r="B14" s="1067"/>
      <c r="C14" s="233" t="s">
        <v>190</v>
      </c>
      <c r="D14" s="234" t="s">
        <v>191</v>
      </c>
      <c r="E14" s="235" t="s">
        <v>184</v>
      </c>
      <c r="F14" s="236">
        <v>2350</v>
      </c>
      <c r="G14" s="237">
        <v>2150</v>
      </c>
    </row>
    <row r="15" spans="1:7" ht="13.5" customHeight="1" x14ac:dyDescent="0.2">
      <c r="A15" s="232" t="s">
        <v>192</v>
      </c>
      <c r="B15" s="1067"/>
      <c r="C15" s="238" t="s">
        <v>193</v>
      </c>
      <c r="D15" s="239" t="s">
        <v>191</v>
      </c>
      <c r="E15" s="240" t="s">
        <v>184</v>
      </c>
      <c r="F15" s="241">
        <v>1600</v>
      </c>
      <c r="G15" s="241">
        <v>1450</v>
      </c>
    </row>
    <row r="16" spans="1:7" ht="13.5" customHeight="1" x14ac:dyDescent="0.2">
      <c r="A16" s="242"/>
      <c r="B16" s="242"/>
      <c r="C16" s="243"/>
      <c r="D16" s="244"/>
      <c r="E16" s="245"/>
      <c r="F16" s="246"/>
      <c r="G16" s="246"/>
    </row>
    <row r="17" spans="1:7" ht="14.25" customHeight="1" x14ac:dyDescent="0.2">
      <c r="A17" s="242"/>
      <c r="B17" s="242"/>
      <c r="C17" s="1068" t="s">
        <v>194</v>
      </c>
      <c r="D17" s="1068"/>
      <c r="E17" s="1068"/>
      <c r="F17" s="246"/>
      <c r="G17" s="246"/>
    </row>
    <row r="18" spans="1:7" ht="14.25" customHeight="1" x14ac:dyDescent="0.2">
      <c r="A18" s="242"/>
      <c r="B18" s="242"/>
      <c r="C18" s="243"/>
      <c r="D18" s="244"/>
      <c r="E18" s="245"/>
      <c r="F18" s="246"/>
      <c r="G18" s="246"/>
    </row>
    <row r="19" spans="1:7" ht="37.5" customHeight="1" x14ac:dyDescent="0.2">
      <c r="A19" s="215" t="s">
        <v>128</v>
      </c>
      <c r="B19" s="216" t="s">
        <v>129</v>
      </c>
      <c r="C19" s="216" t="s">
        <v>195</v>
      </c>
      <c r="D19" s="247" t="s">
        <v>196</v>
      </c>
      <c r="E19" s="216" t="s">
        <v>178</v>
      </c>
      <c r="F19" s="218" t="s">
        <v>197</v>
      </c>
      <c r="G19" s="218" t="s">
        <v>198</v>
      </c>
    </row>
    <row r="20" spans="1:7" ht="25.5" customHeight="1" x14ac:dyDescent="0.2">
      <c r="A20" s="248" t="s">
        <v>199</v>
      </c>
      <c r="B20" s="1066"/>
      <c r="C20" s="220">
        <v>1.2</v>
      </c>
      <c r="D20" s="249">
        <v>40</v>
      </c>
      <c r="E20" s="250" t="s">
        <v>184</v>
      </c>
      <c r="F20" s="223">
        <v>145</v>
      </c>
      <c r="G20" s="224">
        <v>135</v>
      </c>
    </row>
    <row r="21" spans="1:7" ht="27" customHeight="1" x14ac:dyDescent="0.2">
      <c r="A21" s="248" t="s">
        <v>200</v>
      </c>
      <c r="B21" s="1066"/>
      <c r="C21" s="226">
        <v>1.5</v>
      </c>
      <c r="D21" s="227">
        <v>40</v>
      </c>
      <c r="E21" s="251" t="s">
        <v>184</v>
      </c>
      <c r="F21" s="229">
        <v>170</v>
      </c>
      <c r="G21" s="230">
        <v>155</v>
      </c>
    </row>
    <row r="22" spans="1:7" ht="27" customHeight="1" x14ac:dyDescent="0.2">
      <c r="A22" s="248" t="s">
        <v>201</v>
      </c>
      <c r="B22" s="1066"/>
      <c r="C22" s="226">
        <v>1.8</v>
      </c>
      <c r="D22" s="227">
        <v>40</v>
      </c>
      <c r="E22" s="251" t="s">
        <v>184</v>
      </c>
      <c r="F22" s="229">
        <v>170</v>
      </c>
      <c r="G22" s="230">
        <v>165</v>
      </c>
    </row>
    <row r="23" spans="1:7" ht="27" customHeight="1" x14ac:dyDescent="0.2">
      <c r="A23" s="248" t="s">
        <v>202</v>
      </c>
      <c r="B23" s="1066"/>
      <c r="C23" s="252">
        <v>2</v>
      </c>
      <c r="D23" s="227">
        <v>40</v>
      </c>
      <c r="E23" s="253" t="s">
        <v>184</v>
      </c>
      <c r="F23" s="236">
        <v>190</v>
      </c>
      <c r="G23" s="237">
        <v>175</v>
      </c>
    </row>
    <row r="24" spans="1:7" ht="40.5" customHeight="1" x14ac:dyDescent="0.2">
      <c r="A24" s="232" t="s">
        <v>203</v>
      </c>
      <c r="B24" s="254"/>
      <c r="C24" s="238"/>
      <c r="D24" s="239" t="s">
        <v>204</v>
      </c>
      <c r="E24" s="255" t="s">
        <v>205</v>
      </c>
      <c r="F24" s="241">
        <v>350</v>
      </c>
      <c r="G24" s="241">
        <v>335</v>
      </c>
    </row>
    <row r="25" spans="1:7" ht="13.5" customHeight="1" x14ac:dyDescent="0.2">
      <c r="A25" s="242"/>
      <c r="B25" s="242"/>
      <c r="C25" s="243"/>
      <c r="D25" s="244"/>
      <c r="E25" s="256"/>
      <c r="F25" s="246"/>
      <c r="G25" s="246"/>
    </row>
    <row r="26" spans="1:7" ht="13.5" customHeight="1" x14ac:dyDescent="0.2">
      <c r="A26" s="257"/>
      <c r="B26" s="257"/>
      <c r="C26" s="1069" t="s">
        <v>206</v>
      </c>
      <c r="D26" s="1069"/>
      <c r="E26" s="1069"/>
      <c r="F26" s="259"/>
      <c r="G26" s="259"/>
    </row>
    <row r="27" spans="1:7" ht="13.5" customHeight="1" x14ac:dyDescent="0.2">
      <c r="A27" s="260"/>
      <c r="B27" s="260"/>
      <c r="C27" s="261"/>
      <c r="D27" s="262"/>
      <c r="E27" s="262"/>
      <c r="F27" s="263"/>
      <c r="G27" s="263"/>
    </row>
    <row r="28" spans="1:7" s="269" customFormat="1" ht="33" customHeight="1" x14ac:dyDescent="0.2">
      <c r="A28" s="264" t="s">
        <v>128</v>
      </c>
      <c r="B28" s="265" t="s">
        <v>129</v>
      </c>
      <c r="C28" s="216" t="s">
        <v>176</v>
      </c>
      <c r="D28" s="266" t="s">
        <v>177</v>
      </c>
      <c r="E28" s="216" t="s">
        <v>178</v>
      </c>
      <c r="F28" s="267" t="s">
        <v>179</v>
      </c>
      <c r="G28" s="268" t="s">
        <v>180</v>
      </c>
    </row>
    <row r="29" spans="1:7" s="269" customFormat="1" ht="23.25" customHeight="1" x14ac:dyDescent="0.2">
      <c r="A29" s="248" t="s">
        <v>208</v>
      </c>
      <c r="B29" s="1070"/>
      <c r="C29" s="270" t="s">
        <v>207</v>
      </c>
      <c r="D29" s="271" t="s">
        <v>209</v>
      </c>
      <c r="E29" s="272" t="s">
        <v>184</v>
      </c>
      <c r="F29" s="273">
        <v>1100</v>
      </c>
      <c r="G29" s="229">
        <v>950</v>
      </c>
    </row>
    <row r="30" spans="1:7" ht="23.25" customHeight="1" x14ac:dyDescent="0.2">
      <c r="A30" s="248" t="s">
        <v>210</v>
      </c>
      <c r="B30" s="1070"/>
      <c r="C30" s="270" t="s">
        <v>145</v>
      </c>
      <c r="D30" s="271" t="s">
        <v>211</v>
      </c>
      <c r="E30" s="274" t="s">
        <v>212</v>
      </c>
      <c r="F30" s="273">
        <v>700</v>
      </c>
      <c r="G30" s="229">
        <v>600</v>
      </c>
    </row>
    <row r="31" spans="1:7" ht="56.25" customHeight="1" x14ac:dyDescent="0.2">
      <c r="A31" s="232" t="s">
        <v>213</v>
      </c>
      <c r="B31" s="275"/>
      <c r="C31" s="238" t="s">
        <v>214</v>
      </c>
      <c r="D31" s="276" t="s">
        <v>211</v>
      </c>
      <c r="E31" s="277" t="s">
        <v>184</v>
      </c>
      <c r="F31" s="278">
        <v>1100</v>
      </c>
      <c r="G31" s="241">
        <v>1000</v>
      </c>
    </row>
    <row r="32" spans="1:7" ht="13.5" customHeight="1" x14ac:dyDescent="0.25">
      <c r="A32" s="279"/>
      <c r="B32" s="279"/>
      <c r="C32" s="280"/>
      <c r="D32" s="281"/>
      <c r="E32" s="282"/>
      <c r="F32" s="263"/>
      <c r="G32" s="263"/>
    </row>
    <row r="33" spans="1:7" ht="18.75" customHeight="1" x14ac:dyDescent="0.25">
      <c r="A33" s="279"/>
      <c r="B33" s="1071" t="s">
        <v>215</v>
      </c>
      <c r="C33" s="1071"/>
      <c r="D33" s="1071"/>
      <c r="E33" s="1071"/>
      <c r="F33" s="1071"/>
      <c r="G33" s="263"/>
    </row>
    <row r="34" spans="1:7" ht="16.5" x14ac:dyDescent="0.25">
      <c r="A34" s="279"/>
      <c r="B34" s="279"/>
      <c r="C34" s="280"/>
      <c r="D34" s="281"/>
      <c r="E34" s="282"/>
      <c r="F34" s="263"/>
      <c r="G34" s="263"/>
    </row>
    <row r="35" spans="1:7" ht="33" customHeight="1" x14ac:dyDescent="0.2">
      <c r="A35" s="264" t="s">
        <v>128</v>
      </c>
      <c r="B35" s="265" t="s">
        <v>129</v>
      </c>
      <c r="C35" s="216" t="s">
        <v>176</v>
      </c>
      <c r="D35" s="266" t="s">
        <v>177</v>
      </c>
      <c r="E35" s="216" t="s">
        <v>178</v>
      </c>
      <c r="F35" s="267" t="s">
        <v>179</v>
      </c>
      <c r="G35" s="268" t="s">
        <v>180</v>
      </c>
    </row>
    <row r="36" spans="1:7" ht="23.25" customHeight="1" x14ac:dyDescent="0.2">
      <c r="A36" s="283" t="s">
        <v>216</v>
      </c>
      <c r="B36" s="1072"/>
      <c r="C36" s="284" t="s">
        <v>217</v>
      </c>
      <c r="D36" s="285" t="s">
        <v>218</v>
      </c>
      <c r="E36" s="286" t="s">
        <v>219</v>
      </c>
      <c r="F36" s="287">
        <v>2500</v>
      </c>
      <c r="G36" s="288">
        <v>2000</v>
      </c>
    </row>
    <row r="37" spans="1:7" ht="23.25" customHeight="1" x14ac:dyDescent="0.2">
      <c r="A37" s="289" t="s">
        <v>220</v>
      </c>
      <c r="B37" s="1072"/>
      <c r="C37" s="290" t="s">
        <v>217</v>
      </c>
      <c r="D37" s="291" t="s">
        <v>188</v>
      </c>
      <c r="E37" s="292" t="s">
        <v>219</v>
      </c>
      <c r="F37" s="293">
        <v>3400</v>
      </c>
      <c r="G37" s="294">
        <v>2900</v>
      </c>
    </row>
    <row r="38" spans="1:7" ht="23.25" customHeight="1" x14ac:dyDescent="0.2">
      <c r="A38" s="289" t="s">
        <v>221</v>
      </c>
      <c r="B38" s="1072"/>
      <c r="C38" s="290" t="s">
        <v>217</v>
      </c>
      <c r="D38" s="291" t="s">
        <v>222</v>
      </c>
      <c r="E38" s="292" t="s">
        <v>219</v>
      </c>
      <c r="F38" s="293">
        <v>17000</v>
      </c>
      <c r="G38" s="294">
        <v>15500</v>
      </c>
    </row>
    <row r="39" spans="1:7" ht="23.25" customHeight="1" x14ac:dyDescent="0.2">
      <c r="A39" s="289" t="s">
        <v>223</v>
      </c>
      <c r="B39" s="1072"/>
      <c r="C39" s="290" t="s">
        <v>224</v>
      </c>
      <c r="D39" s="291" t="s">
        <v>225</v>
      </c>
      <c r="E39" s="292" t="s">
        <v>219</v>
      </c>
      <c r="F39" s="293">
        <v>6500</v>
      </c>
      <c r="G39" s="294">
        <v>6000</v>
      </c>
    </row>
    <row r="40" spans="1:7" s="269" customFormat="1" ht="23.25" customHeight="1" x14ac:dyDescent="0.2">
      <c r="A40" s="295" t="s">
        <v>226</v>
      </c>
      <c r="B40" s="1072"/>
      <c r="C40" s="296" t="s">
        <v>224</v>
      </c>
      <c r="D40" s="297" t="s">
        <v>222</v>
      </c>
      <c r="E40" s="298" t="s">
        <v>219</v>
      </c>
      <c r="F40" s="299">
        <v>17000</v>
      </c>
      <c r="G40" s="300">
        <v>15500</v>
      </c>
    </row>
    <row r="41" spans="1:7" s="269" customFormat="1" x14ac:dyDescent="0.2">
      <c r="A41" s="301"/>
      <c r="B41" s="302"/>
      <c r="C41" s="303"/>
      <c r="D41" s="304"/>
      <c r="E41" s="304"/>
      <c r="F41" s="305"/>
      <c r="G41" s="305"/>
    </row>
    <row r="42" spans="1:7" s="269" customFormat="1" ht="18" x14ac:dyDescent="0.25">
      <c r="A42" s="306"/>
      <c r="B42" s="306"/>
      <c r="C42" s="307"/>
      <c r="D42" s="308"/>
      <c r="E42" s="309"/>
      <c r="F42" s="309"/>
      <c r="G42" s="309"/>
    </row>
    <row r="43" spans="1:7" ht="18" x14ac:dyDescent="0.25">
      <c r="A43" s="306"/>
      <c r="B43" s="1073" t="s">
        <v>227</v>
      </c>
      <c r="C43" s="1073"/>
      <c r="D43" s="1073"/>
      <c r="E43" s="1073"/>
      <c r="F43" s="209"/>
      <c r="G43" s="209"/>
    </row>
    <row r="44" spans="1:7" ht="18" x14ac:dyDescent="0.25">
      <c r="A44" s="306"/>
      <c r="B44" s="310"/>
      <c r="C44" s="310"/>
      <c r="D44" s="310"/>
      <c r="E44" s="310"/>
      <c r="F44" s="209"/>
      <c r="G44" s="209"/>
    </row>
    <row r="45" spans="1:7" ht="33" customHeight="1" x14ac:dyDescent="0.2">
      <c r="A45" s="264" t="s">
        <v>128</v>
      </c>
      <c r="B45" s="265" t="s">
        <v>129</v>
      </c>
      <c r="C45" s="216" t="s">
        <v>176</v>
      </c>
      <c r="D45" s="266" t="s">
        <v>177</v>
      </c>
      <c r="E45" s="216" t="s">
        <v>178</v>
      </c>
      <c r="F45" s="267" t="s">
        <v>179</v>
      </c>
      <c r="G45" s="268" t="s">
        <v>180</v>
      </c>
    </row>
    <row r="46" spans="1:7" ht="23.25" customHeight="1" x14ac:dyDescent="0.2">
      <c r="A46" s="311" t="s">
        <v>228</v>
      </c>
      <c r="B46" s="1074"/>
      <c r="C46" s="312" t="s">
        <v>145</v>
      </c>
      <c r="D46" s="313" t="s">
        <v>229</v>
      </c>
      <c r="E46" s="314" t="s">
        <v>230</v>
      </c>
      <c r="F46" s="315">
        <v>350</v>
      </c>
      <c r="G46" s="287">
        <v>250</v>
      </c>
    </row>
    <row r="47" spans="1:7" ht="23.25" customHeight="1" x14ac:dyDescent="0.2">
      <c r="A47" s="316" t="s">
        <v>231</v>
      </c>
      <c r="B47" s="1074"/>
      <c r="C47" s="317" t="s">
        <v>145</v>
      </c>
      <c r="D47" s="318" t="s">
        <v>232</v>
      </c>
      <c r="E47" s="319" t="s">
        <v>233</v>
      </c>
      <c r="F47" s="320">
        <v>550</v>
      </c>
      <c r="G47" s="321">
        <v>450</v>
      </c>
    </row>
    <row r="49" spans="1:7" ht="12" customHeight="1" x14ac:dyDescent="0.2"/>
    <row r="50" spans="1:7" s="269" customFormat="1" ht="12" customHeight="1" x14ac:dyDescent="0.25">
      <c r="A50"/>
      <c r="B50" s="1064" t="s">
        <v>234</v>
      </c>
      <c r="C50" s="1064"/>
      <c r="D50" s="1064"/>
      <c r="E50" s="1064"/>
      <c r="F50"/>
      <c r="G50"/>
    </row>
    <row r="51" spans="1:7" s="269" customFormat="1" ht="12" customHeight="1" x14ac:dyDescent="0.2">
      <c r="A51"/>
      <c r="B51"/>
      <c r="C51"/>
      <c r="D51"/>
      <c r="E51"/>
      <c r="F51"/>
      <c r="G51"/>
    </row>
    <row r="52" spans="1:7" s="269" customFormat="1" ht="33" customHeight="1" x14ac:dyDescent="0.2">
      <c r="A52" s="264" t="s">
        <v>128</v>
      </c>
      <c r="B52" s="265" t="s">
        <v>129</v>
      </c>
      <c r="C52" s="216" t="s">
        <v>176</v>
      </c>
      <c r="D52" s="266" t="s">
        <v>177</v>
      </c>
      <c r="E52" s="216" t="s">
        <v>178</v>
      </c>
      <c r="F52" s="267" t="s">
        <v>179</v>
      </c>
      <c r="G52" s="268" t="s">
        <v>180</v>
      </c>
    </row>
    <row r="53" spans="1:7" ht="23.25" customHeight="1" x14ac:dyDescent="0.2">
      <c r="A53" s="311" t="s">
        <v>235</v>
      </c>
      <c r="B53" s="1074"/>
      <c r="C53" s="312" t="s">
        <v>214</v>
      </c>
      <c r="D53" s="313" t="s">
        <v>236</v>
      </c>
      <c r="E53" s="322" t="s">
        <v>237</v>
      </c>
      <c r="F53" s="315">
        <v>600</v>
      </c>
      <c r="G53" s="287">
        <v>500</v>
      </c>
    </row>
    <row r="54" spans="1:7" ht="23.25" customHeight="1" x14ac:dyDescent="0.2">
      <c r="A54" s="316" t="s">
        <v>238</v>
      </c>
      <c r="B54" s="1074"/>
      <c r="C54" s="317" t="s">
        <v>214</v>
      </c>
      <c r="D54" s="318" t="s">
        <v>239</v>
      </c>
      <c r="E54" s="323" t="s">
        <v>237</v>
      </c>
      <c r="F54" s="320">
        <v>750</v>
      </c>
      <c r="G54" s="321">
        <v>650</v>
      </c>
    </row>
    <row r="57" spans="1:7" ht="23.25" customHeight="1" x14ac:dyDescent="0.25">
      <c r="B57" s="1075" t="s">
        <v>240</v>
      </c>
      <c r="C57" s="1075"/>
      <c r="D57" s="1075"/>
      <c r="E57" s="1075"/>
    </row>
    <row r="58" spans="1:7" ht="15.75" customHeight="1" x14ac:dyDescent="0.2"/>
    <row r="59" spans="1:7" ht="25.5" x14ac:dyDescent="0.2">
      <c r="A59" s="264" t="s">
        <v>128</v>
      </c>
      <c r="B59" s="265" t="s">
        <v>129</v>
      </c>
      <c r="C59" s="216" t="s">
        <v>176</v>
      </c>
      <c r="D59" s="266" t="s">
        <v>177</v>
      </c>
      <c r="E59" s="216" t="s">
        <v>178</v>
      </c>
      <c r="F59" s="267" t="s">
        <v>179</v>
      </c>
      <c r="G59" s="268" t="s">
        <v>180</v>
      </c>
    </row>
    <row r="60" spans="1:7" ht="48" customHeight="1" x14ac:dyDescent="0.2">
      <c r="A60" s="311" t="s">
        <v>241</v>
      </c>
      <c r="B60" s="324"/>
      <c r="C60" s="312" t="s">
        <v>242</v>
      </c>
      <c r="D60" s="313" t="s">
        <v>243</v>
      </c>
      <c r="E60" s="285" t="s">
        <v>219</v>
      </c>
      <c r="F60" s="315">
        <v>5500</v>
      </c>
      <c r="G60" s="287">
        <v>5100</v>
      </c>
    </row>
    <row r="61" spans="1:7" ht="48" customHeight="1" x14ac:dyDescent="0.2">
      <c r="A61" s="295" t="s">
        <v>244</v>
      </c>
      <c r="B61" s="325"/>
      <c r="C61" s="326" t="s">
        <v>245</v>
      </c>
      <c r="D61" s="318" t="s">
        <v>243</v>
      </c>
      <c r="E61" s="327" t="s">
        <v>246</v>
      </c>
      <c r="F61" s="320">
        <v>6500</v>
      </c>
      <c r="G61" s="321">
        <v>6150</v>
      </c>
    </row>
    <row r="62" spans="1:7" ht="16.5" customHeight="1" x14ac:dyDescent="0.2"/>
    <row r="63" spans="1:7" ht="16.5" customHeight="1" x14ac:dyDescent="0.2"/>
    <row r="64" spans="1:7" ht="19.5" customHeight="1" x14ac:dyDescent="0.25">
      <c r="B64" s="1064" t="s">
        <v>247</v>
      </c>
      <c r="C64" s="1064"/>
      <c r="D64" s="1064"/>
      <c r="E64" s="1064"/>
    </row>
    <row r="66" spans="1:7" ht="25.5" x14ac:dyDescent="0.2">
      <c r="A66" s="264" t="s">
        <v>128</v>
      </c>
      <c r="B66" s="265" t="s">
        <v>129</v>
      </c>
      <c r="C66" s="216" t="s">
        <v>176</v>
      </c>
      <c r="D66" s="266" t="s">
        <v>177</v>
      </c>
      <c r="E66" s="216" t="s">
        <v>178</v>
      </c>
      <c r="F66" s="267" t="s">
        <v>179</v>
      </c>
      <c r="G66" s="268" t="s">
        <v>180</v>
      </c>
    </row>
    <row r="67" spans="1:7" ht="21.75" customHeight="1" x14ac:dyDescent="0.2">
      <c r="A67" s="311" t="s">
        <v>248</v>
      </c>
      <c r="B67" s="1076"/>
      <c r="C67" s="312" t="s">
        <v>249</v>
      </c>
      <c r="D67" s="313" t="s">
        <v>250</v>
      </c>
      <c r="E67" s="328" t="s">
        <v>246</v>
      </c>
      <c r="F67" s="315">
        <v>1800</v>
      </c>
      <c r="G67" s="287">
        <v>1700</v>
      </c>
    </row>
    <row r="68" spans="1:7" ht="21.75" customHeight="1" thickBot="1" x14ac:dyDescent="0.25">
      <c r="A68" s="329" t="s">
        <v>251</v>
      </c>
      <c r="B68" s="1076"/>
      <c r="C68" s="330" t="s">
        <v>252</v>
      </c>
      <c r="D68" s="331" t="s">
        <v>253</v>
      </c>
      <c r="E68" s="332" t="s">
        <v>246</v>
      </c>
      <c r="F68" s="333">
        <v>1500</v>
      </c>
      <c r="G68" s="334">
        <v>1400</v>
      </c>
    </row>
    <row r="69" spans="1:7" s="269" customFormat="1" ht="15" customHeight="1" x14ac:dyDescent="0.2">
      <c r="A69" s="937"/>
      <c r="B69" s="937"/>
      <c r="C69" s="937"/>
      <c r="D69" s="937"/>
      <c r="E69" s="937"/>
      <c r="F69" s="937"/>
      <c r="G69" s="937"/>
    </row>
    <row r="70" spans="1:7" ht="15" customHeight="1" x14ac:dyDescent="0.2"/>
    <row r="71" spans="1:7" ht="17.25" customHeight="1" x14ac:dyDescent="0.25">
      <c r="B71" s="336"/>
      <c r="C71" s="1077" t="s">
        <v>255</v>
      </c>
      <c r="D71" s="1077"/>
      <c r="E71" s="1077"/>
    </row>
    <row r="73" spans="1:7" ht="25.5" x14ac:dyDescent="0.2">
      <c r="A73" s="264" t="s">
        <v>128</v>
      </c>
      <c r="B73" s="265" t="s">
        <v>129</v>
      </c>
      <c r="C73" s="216" t="s">
        <v>176</v>
      </c>
      <c r="D73" s="266" t="s">
        <v>177</v>
      </c>
      <c r="E73" s="216" t="s">
        <v>178</v>
      </c>
      <c r="F73" s="267" t="s">
        <v>179</v>
      </c>
      <c r="G73" s="268" t="s">
        <v>180</v>
      </c>
    </row>
    <row r="74" spans="1:7" s="269" customFormat="1" ht="45" customHeight="1" x14ac:dyDescent="0.2">
      <c r="A74" s="337" t="s">
        <v>256</v>
      </c>
      <c r="B74" s="338"/>
      <c r="C74" s="339" t="s">
        <v>257</v>
      </c>
      <c r="D74" s="340" t="s">
        <v>258</v>
      </c>
      <c r="E74" s="341" t="s">
        <v>259</v>
      </c>
      <c r="F74" s="342">
        <v>1600</v>
      </c>
      <c r="G74" s="343">
        <v>1400</v>
      </c>
    </row>
    <row r="75" spans="1:7" ht="45" customHeight="1" x14ac:dyDescent="0.2">
      <c r="A75" s="337" t="s">
        <v>260</v>
      </c>
      <c r="B75" s="344"/>
      <c r="C75" s="339" t="s">
        <v>261</v>
      </c>
      <c r="D75" s="340" t="s">
        <v>258</v>
      </c>
      <c r="E75" s="341" t="s">
        <v>246</v>
      </c>
      <c r="F75" s="342">
        <v>3000</v>
      </c>
      <c r="G75" s="343">
        <v>2600</v>
      </c>
    </row>
  </sheetData>
  <sheetProtection password="C61F" sheet="1"/>
  <mergeCells count="17">
    <mergeCell ref="B53:B54"/>
    <mergeCell ref="B57:E57"/>
    <mergeCell ref="B64:E64"/>
    <mergeCell ref="B67:B68"/>
    <mergeCell ref="C71:E71"/>
    <mergeCell ref="B50:E50"/>
    <mergeCell ref="C7:E7"/>
    <mergeCell ref="B11:B13"/>
    <mergeCell ref="B14:B15"/>
    <mergeCell ref="C17:E17"/>
    <mergeCell ref="B20:B23"/>
    <mergeCell ref="C26:E26"/>
    <mergeCell ref="B29:B30"/>
    <mergeCell ref="B33:F33"/>
    <mergeCell ref="B36:B40"/>
    <mergeCell ref="B43:E43"/>
    <mergeCell ref="B46:B47"/>
  </mergeCells>
  <pageMargins left="0.2361111111111111" right="0.15763888888888888" top="0.15763888888888888" bottom="0.15763888888888888" header="0.51180555555555551" footer="0.51180555555555551"/>
  <pageSetup paperSize="9" scale="50" firstPageNumber="0" orientation="portrait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7"/>
  </sheetPr>
  <dimension ref="A4:I51"/>
  <sheetViews>
    <sheetView workbookViewId="0">
      <pane ySplit="8" topLeftCell="A9" activePane="bottomLeft" state="frozen"/>
      <selection pane="bottomLeft" activeCell="G41" sqref="G41"/>
    </sheetView>
  </sheetViews>
  <sheetFormatPr defaultRowHeight="12.75" x14ac:dyDescent="0.2"/>
  <cols>
    <col min="1" max="1" width="38.5703125" style="345" customWidth="1"/>
    <col min="2" max="2" width="12.140625" style="346" customWidth="1"/>
    <col min="3" max="3" width="6.85546875" style="345" customWidth="1"/>
    <col min="4" max="4" width="2.85546875" style="123" customWidth="1"/>
    <col min="5" max="5" width="6.85546875" style="345" customWidth="1"/>
    <col min="6" max="6" width="11.140625" style="152" customWidth="1"/>
    <col min="7" max="7" width="13.42578125" style="347" customWidth="1"/>
    <col min="8" max="8" width="29.85546875" style="347" customWidth="1"/>
    <col min="9" max="9" width="29.7109375" style="348" customWidth="1"/>
    <col min="10" max="10" width="13.5703125" style="123" customWidth="1"/>
    <col min="11" max="16384" width="9.140625" style="123"/>
  </cols>
  <sheetData>
    <row r="4" spans="1:9" ht="16.5" x14ac:dyDescent="0.25">
      <c r="F4" s="349"/>
      <c r="G4" s="350"/>
      <c r="H4" s="350"/>
      <c r="I4" s="351"/>
    </row>
    <row r="5" spans="1:9" ht="16.5" x14ac:dyDescent="0.25">
      <c r="F5" s="349" t="s">
        <v>262</v>
      </c>
      <c r="G5" s="350"/>
      <c r="H5" s="350"/>
      <c r="I5" s="351"/>
    </row>
    <row r="6" spans="1:9" x14ac:dyDescent="0.2">
      <c r="A6" s="352" t="s">
        <v>263</v>
      </c>
    </row>
    <row r="7" spans="1:9" ht="19.5" customHeight="1" x14ac:dyDescent="0.3">
      <c r="A7" s="353">
        <f>'СЕТКА РАБИЦА свет, цинк, цветн'!A7</f>
        <v>0</v>
      </c>
      <c r="H7" s="354" t="s">
        <v>264</v>
      </c>
      <c r="I7" s="354" t="s">
        <v>265</v>
      </c>
    </row>
    <row r="8" spans="1:9" s="361" customFormat="1" ht="33.75" customHeight="1" x14ac:dyDescent="0.3">
      <c r="A8" s="28" t="s">
        <v>92</v>
      </c>
      <c r="B8" s="355" t="s">
        <v>266</v>
      </c>
      <c r="C8" s="356" t="s">
        <v>267</v>
      </c>
      <c r="D8" s="357" t="s">
        <v>268</v>
      </c>
      <c r="E8" s="355" t="s">
        <v>269</v>
      </c>
      <c r="F8" s="358" t="s">
        <v>270</v>
      </c>
      <c r="G8" s="359" t="s">
        <v>271</v>
      </c>
      <c r="H8" s="360" t="s">
        <v>272</v>
      </c>
      <c r="I8" s="360" t="s">
        <v>272</v>
      </c>
    </row>
    <row r="9" spans="1:9" ht="16.5" customHeight="1" x14ac:dyDescent="0.25">
      <c r="A9" s="362" t="s">
        <v>273</v>
      </c>
      <c r="B9" s="363" t="s">
        <v>274</v>
      </c>
      <c r="C9" s="364">
        <v>3</v>
      </c>
      <c r="D9" s="365" t="s">
        <v>268</v>
      </c>
      <c r="E9" s="364">
        <v>21</v>
      </c>
      <c r="F9" s="366">
        <f>((C9*1.5)+(E9*0.1))*0.035</f>
        <v>0.23100000000000001</v>
      </c>
      <c r="G9" s="367">
        <v>3885</v>
      </c>
      <c r="H9" s="368">
        <v>31.66</v>
      </c>
      <c r="I9" s="368">
        <v>35</v>
      </c>
    </row>
    <row r="10" spans="1:9" ht="16.5" customHeight="1" x14ac:dyDescent="0.25">
      <c r="A10" s="901" t="s">
        <v>273</v>
      </c>
      <c r="B10" s="902" t="s">
        <v>274</v>
      </c>
      <c r="C10" s="903">
        <v>3</v>
      </c>
      <c r="D10" s="904" t="s">
        <v>268</v>
      </c>
      <c r="E10" s="903">
        <v>25</v>
      </c>
      <c r="F10" s="905">
        <f>((C10*1.5)+(E10*0.1))*0.035</f>
        <v>0.24500000000000002</v>
      </c>
      <c r="G10" s="906">
        <v>3663</v>
      </c>
      <c r="H10" s="907">
        <f>H9</f>
        <v>31.66</v>
      </c>
      <c r="I10" s="907">
        <f>I9</f>
        <v>35</v>
      </c>
    </row>
    <row r="11" spans="1:9" ht="16.5" customHeight="1" thickBot="1" x14ac:dyDescent="0.3">
      <c r="A11" s="369" t="s">
        <v>848</v>
      </c>
      <c r="B11" s="370" t="s">
        <v>274</v>
      </c>
      <c r="C11" s="371">
        <v>3</v>
      </c>
      <c r="D11" s="372" t="s">
        <v>268</v>
      </c>
      <c r="E11" s="371">
        <v>30</v>
      </c>
      <c r="F11" s="373">
        <v>0.28999999999999998</v>
      </c>
      <c r="G11" s="374">
        <v>3419</v>
      </c>
      <c r="H11" s="375">
        <f>H9</f>
        <v>31.66</v>
      </c>
      <c r="I11" s="375">
        <f>I9</f>
        <v>35</v>
      </c>
    </row>
    <row r="12" spans="1:9" s="380" customFormat="1" ht="16.5" customHeight="1" x14ac:dyDescent="0.25">
      <c r="A12" s="376" t="s">
        <v>275</v>
      </c>
      <c r="B12" s="377" t="s">
        <v>274</v>
      </c>
      <c r="C12" s="378">
        <v>4</v>
      </c>
      <c r="D12" s="379" t="s">
        <v>268</v>
      </c>
      <c r="E12" s="378">
        <v>17</v>
      </c>
      <c r="F12" s="366">
        <f>((C12*1.5)+(E12*0.25))*0.035</f>
        <v>0.35875000000000001</v>
      </c>
      <c r="G12" s="367">
        <f t="shared" ref="G12:G24" si="0">1000/F12</f>
        <v>2787.4564459930311</v>
      </c>
      <c r="H12" s="368">
        <v>43.27</v>
      </c>
      <c r="I12" s="368">
        <v>50</v>
      </c>
    </row>
    <row r="13" spans="1:9" s="380" customFormat="1" ht="16.5" customHeight="1" x14ac:dyDescent="0.25">
      <c r="A13" s="381" t="s">
        <v>275</v>
      </c>
      <c r="B13" s="382" t="s">
        <v>274</v>
      </c>
      <c r="C13" s="383">
        <v>4</v>
      </c>
      <c r="D13" s="384" t="s">
        <v>268</v>
      </c>
      <c r="E13" s="383">
        <v>21</v>
      </c>
      <c r="F13" s="373">
        <f>((C13*1.5)+(E13*0.25))*0.035</f>
        <v>0.39375000000000004</v>
      </c>
      <c r="G13" s="374">
        <f t="shared" si="0"/>
        <v>2539.6825396825393</v>
      </c>
      <c r="H13" s="375">
        <v>47.49</v>
      </c>
      <c r="I13" s="375">
        <v>50</v>
      </c>
    </row>
    <row r="14" spans="1:9" s="380" customFormat="1" ht="16.5" customHeight="1" x14ac:dyDescent="0.25">
      <c r="A14" s="376" t="s">
        <v>276</v>
      </c>
      <c r="B14" s="377" t="s">
        <v>274</v>
      </c>
      <c r="C14" s="378">
        <v>5</v>
      </c>
      <c r="D14" s="379" t="s">
        <v>268</v>
      </c>
      <c r="E14" s="378">
        <v>17</v>
      </c>
      <c r="F14" s="366">
        <f>((C14*1.5)+(E14*0.38))*0.035</f>
        <v>0.48860000000000009</v>
      </c>
      <c r="G14" s="367">
        <f t="shared" si="0"/>
        <v>2046.6639377814158</v>
      </c>
      <c r="H14" s="368">
        <v>53.49</v>
      </c>
      <c r="I14" s="368">
        <v>60</v>
      </c>
    </row>
    <row r="15" spans="1:9" s="380" customFormat="1" ht="16.5" customHeight="1" x14ac:dyDescent="0.25">
      <c r="A15" s="385" t="s">
        <v>276</v>
      </c>
      <c r="B15" s="386" t="s">
        <v>274</v>
      </c>
      <c r="C15" s="387">
        <v>5</v>
      </c>
      <c r="D15" s="388" t="s">
        <v>268</v>
      </c>
      <c r="E15" s="387">
        <v>21</v>
      </c>
      <c r="F15" s="389">
        <f>((C15*1.5)+(E15*0.38))*0.035</f>
        <v>0.54180000000000006</v>
      </c>
      <c r="G15" s="390">
        <f t="shared" si="0"/>
        <v>1845.6995201181246</v>
      </c>
      <c r="H15" s="391">
        <v>59.31</v>
      </c>
      <c r="I15" s="391">
        <v>65</v>
      </c>
    </row>
    <row r="16" spans="1:9" ht="16.5" customHeight="1" thickBot="1" x14ac:dyDescent="0.3">
      <c r="A16" s="369" t="s">
        <v>277</v>
      </c>
      <c r="B16" s="370" t="s">
        <v>274</v>
      </c>
      <c r="C16" s="371">
        <v>8</v>
      </c>
      <c r="D16" s="372" t="s">
        <v>268</v>
      </c>
      <c r="E16" s="371">
        <v>30</v>
      </c>
      <c r="F16" s="373">
        <f>((C16*1.5)+(E16*0.38))*0.035</f>
        <v>0.81900000000000006</v>
      </c>
      <c r="G16" s="374">
        <f t="shared" si="0"/>
        <v>1221.001221001221</v>
      </c>
      <c r="H16" s="375">
        <v>89.66</v>
      </c>
      <c r="I16" s="375">
        <v>95</v>
      </c>
    </row>
    <row r="17" spans="1:9" ht="16.5" customHeight="1" x14ac:dyDescent="0.25">
      <c r="A17" s="943" t="s">
        <v>278</v>
      </c>
      <c r="B17" s="944" t="s">
        <v>876</v>
      </c>
      <c r="C17" s="945">
        <v>6</v>
      </c>
      <c r="D17" s="946" t="s">
        <v>268</v>
      </c>
      <c r="E17" s="945">
        <v>17</v>
      </c>
      <c r="F17" s="947">
        <v>0.53</v>
      </c>
      <c r="G17" s="948">
        <v>1887</v>
      </c>
      <c r="H17" s="949">
        <v>67.05</v>
      </c>
      <c r="I17" s="949">
        <v>75</v>
      </c>
    </row>
    <row r="18" spans="1:9" s="380" customFormat="1" ht="16.5" customHeight="1" x14ac:dyDescent="0.25">
      <c r="A18" s="395" t="s">
        <v>278</v>
      </c>
      <c r="B18" s="396" t="s">
        <v>274</v>
      </c>
      <c r="C18" s="397">
        <v>6</v>
      </c>
      <c r="D18" s="398" t="s">
        <v>268</v>
      </c>
      <c r="E18" s="397">
        <v>17</v>
      </c>
      <c r="F18" s="399">
        <f t="shared" ref="F18:F24" si="1">((C18*1.5)+(E18*0.5))*0.035</f>
        <v>0.61250000000000004</v>
      </c>
      <c r="G18" s="400">
        <f t="shared" si="0"/>
        <v>1632.6530612244896</v>
      </c>
      <c r="H18" s="401">
        <v>67.05</v>
      </c>
      <c r="I18" s="401">
        <v>75</v>
      </c>
    </row>
    <row r="19" spans="1:9" s="380" customFormat="1" ht="16.5" customHeight="1" x14ac:dyDescent="0.25">
      <c r="A19" s="385" t="s">
        <v>278</v>
      </c>
      <c r="B19" s="386" t="s">
        <v>274</v>
      </c>
      <c r="C19" s="387">
        <v>7</v>
      </c>
      <c r="D19" s="388" t="s">
        <v>268</v>
      </c>
      <c r="E19" s="387">
        <v>20</v>
      </c>
      <c r="F19" s="392">
        <f t="shared" si="1"/>
        <v>0.71750000000000003</v>
      </c>
      <c r="G19" s="393">
        <f t="shared" si="0"/>
        <v>1393.7282229965156</v>
      </c>
      <c r="H19" s="394">
        <v>78.55</v>
      </c>
      <c r="I19" s="394">
        <v>85</v>
      </c>
    </row>
    <row r="20" spans="1:9" ht="16.5" customHeight="1" thickBot="1" x14ac:dyDescent="0.3">
      <c r="A20" s="381" t="s">
        <v>279</v>
      </c>
      <c r="B20" s="370" t="s">
        <v>274</v>
      </c>
      <c r="C20" s="371">
        <v>10</v>
      </c>
      <c r="D20" s="372" t="s">
        <v>268</v>
      </c>
      <c r="E20" s="371">
        <v>30</v>
      </c>
      <c r="F20" s="373">
        <f t="shared" si="1"/>
        <v>1.05</v>
      </c>
      <c r="G20" s="374">
        <f t="shared" si="0"/>
        <v>952.38095238095229</v>
      </c>
      <c r="H20" s="375">
        <v>114.95</v>
      </c>
      <c r="I20" s="375">
        <v>130</v>
      </c>
    </row>
    <row r="21" spans="1:9" ht="16.5" customHeight="1" x14ac:dyDescent="0.25">
      <c r="A21" s="395" t="s">
        <v>280</v>
      </c>
      <c r="B21" s="944" t="s">
        <v>876</v>
      </c>
      <c r="C21" s="945">
        <v>4</v>
      </c>
      <c r="D21" s="946" t="s">
        <v>268</v>
      </c>
      <c r="E21" s="945">
        <v>11</v>
      </c>
      <c r="F21" s="947">
        <v>0.35</v>
      </c>
      <c r="G21" s="948">
        <v>2857</v>
      </c>
      <c r="H21" s="949">
        <v>44.06</v>
      </c>
      <c r="I21" s="949">
        <v>50</v>
      </c>
    </row>
    <row r="22" spans="1:9" s="380" customFormat="1" ht="16.5" customHeight="1" x14ac:dyDescent="0.25">
      <c r="A22" s="395" t="s">
        <v>280</v>
      </c>
      <c r="B22" s="396" t="s">
        <v>274</v>
      </c>
      <c r="C22" s="397">
        <v>4</v>
      </c>
      <c r="D22" s="398" t="s">
        <v>268</v>
      </c>
      <c r="E22" s="397">
        <v>11</v>
      </c>
      <c r="F22" s="399">
        <f t="shared" si="1"/>
        <v>0.40250000000000002</v>
      </c>
      <c r="G22" s="400">
        <f t="shared" si="0"/>
        <v>2484.4720496894411</v>
      </c>
      <c r="H22" s="401">
        <v>44.06</v>
      </c>
      <c r="I22" s="401">
        <v>50</v>
      </c>
    </row>
    <row r="23" spans="1:9" ht="16.5" customHeight="1" x14ac:dyDescent="0.25">
      <c r="A23" s="402" t="s">
        <v>280</v>
      </c>
      <c r="B23" s="403" t="s">
        <v>274</v>
      </c>
      <c r="C23" s="404">
        <v>5</v>
      </c>
      <c r="D23" s="405" t="s">
        <v>268</v>
      </c>
      <c r="E23" s="404">
        <v>13</v>
      </c>
      <c r="F23" s="389">
        <f t="shared" si="1"/>
        <v>0.49000000000000005</v>
      </c>
      <c r="G23" s="390">
        <f t="shared" si="0"/>
        <v>2040.8163265306121</v>
      </c>
      <c r="H23" s="391">
        <v>53.64</v>
      </c>
      <c r="I23" s="391">
        <v>60</v>
      </c>
    </row>
    <row r="24" spans="1:9" ht="16.5" customHeight="1" x14ac:dyDescent="0.25">
      <c r="A24" s="369" t="s">
        <v>281</v>
      </c>
      <c r="B24" s="370" t="s">
        <v>274</v>
      </c>
      <c r="C24" s="371">
        <v>6</v>
      </c>
      <c r="D24" s="372" t="s">
        <v>268</v>
      </c>
      <c r="E24" s="371">
        <v>16</v>
      </c>
      <c r="F24" s="373">
        <f t="shared" si="1"/>
        <v>0.59500000000000008</v>
      </c>
      <c r="G24" s="374">
        <f t="shared" si="0"/>
        <v>1680.6722689075627</v>
      </c>
      <c r="H24" s="375">
        <v>65.14</v>
      </c>
      <c r="I24" s="375">
        <v>70</v>
      </c>
    </row>
    <row r="25" spans="1:9" ht="6" customHeight="1" x14ac:dyDescent="0.25">
      <c r="A25" s="406"/>
      <c r="B25" s="407"/>
      <c r="C25" s="408"/>
      <c r="D25" s="409"/>
      <c r="E25" s="408"/>
      <c r="F25" s="410"/>
      <c r="G25" s="411"/>
      <c r="H25" s="412"/>
      <c r="I25" s="413"/>
    </row>
    <row r="26" spans="1:9" s="380" customFormat="1" ht="16.5" customHeight="1" x14ac:dyDescent="0.3">
      <c r="A26" s="414" t="s">
        <v>278</v>
      </c>
      <c r="B26" s="415" t="s">
        <v>282</v>
      </c>
      <c r="C26" s="378">
        <v>6</v>
      </c>
      <c r="D26" s="379" t="s">
        <v>268</v>
      </c>
      <c r="E26" s="378">
        <v>17</v>
      </c>
      <c r="F26" s="416">
        <f t="shared" ref="F26:F31" si="2">((C26*1.5)+(E26*0.5))*0.076</f>
        <v>1.33</v>
      </c>
      <c r="G26" s="417">
        <f t="shared" ref="G26:G31" si="3">1000/F26</f>
        <v>751.87969924812023</v>
      </c>
      <c r="H26" s="418">
        <v>126.18</v>
      </c>
      <c r="I26" s="418">
        <v>130</v>
      </c>
    </row>
    <row r="27" spans="1:9" s="380" customFormat="1" ht="16.5" customHeight="1" x14ac:dyDescent="0.3">
      <c r="A27" s="419" t="s">
        <v>278</v>
      </c>
      <c r="B27" s="420" t="s">
        <v>283</v>
      </c>
      <c r="C27" s="421">
        <v>7</v>
      </c>
      <c r="D27" s="388" t="s">
        <v>268</v>
      </c>
      <c r="E27" s="387">
        <v>20</v>
      </c>
      <c r="F27" s="422">
        <f t="shared" si="2"/>
        <v>1.5580000000000001</v>
      </c>
      <c r="G27" s="423">
        <f t="shared" si="3"/>
        <v>641.84852374839534</v>
      </c>
      <c r="H27" s="424">
        <v>147.81</v>
      </c>
      <c r="I27" s="424">
        <v>150</v>
      </c>
    </row>
    <row r="28" spans="1:9" s="380" customFormat="1" ht="16.5" customHeight="1" x14ac:dyDescent="0.3">
      <c r="A28" s="425" t="s">
        <v>279</v>
      </c>
      <c r="B28" s="426" t="s">
        <v>282</v>
      </c>
      <c r="C28" s="383">
        <v>10</v>
      </c>
      <c r="D28" s="384" t="s">
        <v>268</v>
      </c>
      <c r="E28" s="383">
        <v>30</v>
      </c>
      <c r="F28" s="427">
        <f t="shared" si="2"/>
        <v>2.2799999999999998</v>
      </c>
      <c r="G28" s="428">
        <f t="shared" si="3"/>
        <v>438.59649122807019</v>
      </c>
      <c r="H28" s="429">
        <v>216.31</v>
      </c>
      <c r="I28" s="429">
        <v>220</v>
      </c>
    </row>
    <row r="29" spans="1:9" s="380" customFormat="1" ht="16.5" customHeight="1" x14ac:dyDescent="0.3">
      <c r="A29" s="414" t="s">
        <v>280</v>
      </c>
      <c r="B29" s="415" t="s">
        <v>282</v>
      </c>
      <c r="C29" s="378">
        <v>4</v>
      </c>
      <c r="D29" s="379" t="s">
        <v>268</v>
      </c>
      <c r="E29" s="378">
        <v>11</v>
      </c>
      <c r="F29" s="416">
        <f t="shared" si="2"/>
        <v>0.874</v>
      </c>
      <c r="G29" s="417">
        <f t="shared" si="3"/>
        <v>1144.1647597254005</v>
      </c>
      <c r="H29" s="418">
        <v>82.92</v>
      </c>
      <c r="I29" s="418">
        <v>85</v>
      </c>
    </row>
    <row r="30" spans="1:9" ht="16.5" customHeight="1" x14ac:dyDescent="0.3">
      <c r="A30" s="430" t="s">
        <v>280</v>
      </c>
      <c r="B30" s="431" t="s">
        <v>282</v>
      </c>
      <c r="C30" s="404">
        <v>5</v>
      </c>
      <c r="D30" s="405" t="s">
        <v>268</v>
      </c>
      <c r="E30" s="404">
        <v>13</v>
      </c>
      <c r="F30" s="389">
        <f t="shared" si="2"/>
        <v>1.0640000000000001</v>
      </c>
      <c r="G30" s="390">
        <f t="shared" si="3"/>
        <v>939.84962406015029</v>
      </c>
      <c r="H30" s="391">
        <v>100.94</v>
      </c>
      <c r="I30" s="391">
        <v>110</v>
      </c>
    </row>
    <row r="31" spans="1:9" ht="16.5" customHeight="1" x14ac:dyDescent="0.3">
      <c r="A31" s="432" t="s">
        <v>281</v>
      </c>
      <c r="B31" s="426" t="s">
        <v>282</v>
      </c>
      <c r="C31" s="371">
        <v>6</v>
      </c>
      <c r="D31" s="372" t="s">
        <v>268</v>
      </c>
      <c r="E31" s="371">
        <v>16</v>
      </c>
      <c r="F31" s="373">
        <f t="shared" si="2"/>
        <v>1.292</v>
      </c>
      <c r="G31" s="374">
        <f t="shared" si="3"/>
        <v>773.99380804953557</v>
      </c>
      <c r="H31" s="375">
        <v>122.58</v>
      </c>
      <c r="I31" s="375">
        <v>130</v>
      </c>
    </row>
    <row r="32" spans="1:9" s="380" customFormat="1" ht="6" customHeight="1" x14ac:dyDescent="0.25">
      <c r="A32" s="433"/>
      <c r="B32" s="407"/>
      <c r="C32" s="408"/>
      <c r="D32" s="409"/>
      <c r="E32" s="408"/>
      <c r="F32" s="410"/>
      <c r="G32" s="411"/>
      <c r="H32" s="434"/>
      <c r="I32" s="413"/>
    </row>
    <row r="33" spans="1:9" s="380" customFormat="1" ht="16.5" customHeight="1" x14ac:dyDescent="0.25">
      <c r="A33" s="414" t="s">
        <v>278</v>
      </c>
      <c r="B33" s="377" t="s">
        <v>284</v>
      </c>
      <c r="C33" s="378">
        <v>6</v>
      </c>
      <c r="D33" s="379" t="s">
        <v>268</v>
      </c>
      <c r="E33" s="378">
        <v>17</v>
      </c>
      <c r="F33" s="416">
        <f t="shared" ref="F33:F38" si="4">((C33*1.5)+(E33*0.5))*0.125</f>
        <v>2.1875</v>
      </c>
      <c r="G33" s="417">
        <f t="shared" ref="G33:G38" si="5">1000/F33</f>
        <v>457.14285714285717</v>
      </c>
      <c r="H33" s="418"/>
      <c r="I33" s="418"/>
    </row>
    <row r="34" spans="1:9" s="380" customFormat="1" ht="16.5" customHeight="1" x14ac:dyDescent="0.25">
      <c r="A34" s="419" t="s">
        <v>278</v>
      </c>
      <c r="B34" s="386" t="s">
        <v>285</v>
      </c>
      <c r="C34" s="387">
        <v>7</v>
      </c>
      <c r="D34" s="388" t="s">
        <v>268</v>
      </c>
      <c r="E34" s="387">
        <v>20</v>
      </c>
      <c r="F34" s="392">
        <f t="shared" si="4"/>
        <v>2.5625</v>
      </c>
      <c r="G34" s="393">
        <f t="shared" si="5"/>
        <v>390.2439024390244</v>
      </c>
      <c r="H34" s="394"/>
      <c r="I34" s="394"/>
    </row>
    <row r="35" spans="1:9" ht="16.5" customHeight="1" x14ac:dyDescent="0.25">
      <c r="A35" s="432" t="s">
        <v>279</v>
      </c>
      <c r="B35" s="370" t="s">
        <v>285</v>
      </c>
      <c r="C35" s="371">
        <v>10</v>
      </c>
      <c r="D35" s="372" t="s">
        <v>268</v>
      </c>
      <c r="E35" s="371">
        <v>30</v>
      </c>
      <c r="F35" s="373">
        <f t="shared" si="4"/>
        <v>3.75</v>
      </c>
      <c r="G35" s="374">
        <f t="shared" si="5"/>
        <v>266.66666666666669</v>
      </c>
      <c r="H35" s="375"/>
      <c r="I35" s="375"/>
    </row>
    <row r="36" spans="1:9" s="380" customFormat="1" ht="16.5" customHeight="1" x14ac:dyDescent="0.25">
      <c r="A36" s="435" t="s">
        <v>280</v>
      </c>
      <c r="B36" s="436" t="s">
        <v>285</v>
      </c>
      <c r="C36" s="421">
        <v>4</v>
      </c>
      <c r="D36" s="437" t="s">
        <v>268</v>
      </c>
      <c r="E36" s="421">
        <v>11</v>
      </c>
      <c r="F36" s="422">
        <f t="shared" si="4"/>
        <v>1.4375</v>
      </c>
      <c r="G36" s="423">
        <f t="shared" si="5"/>
        <v>695.6521739130435</v>
      </c>
      <c r="H36" s="424"/>
      <c r="I36" s="424"/>
    </row>
    <row r="37" spans="1:9" ht="16.5" customHeight="1" x14ac:dyDescent="0.25">
      <c r="A37" s="430" t="s">
        <v>280</v>
      </c>
      <c r="B37" s="403" t="s">
        <v>284</v>
      </c>
      <c r="C37" s="404">
        <v>5</v>
      </c>
      <c r="D37" s="405" t="s">
        <v>268</v>
      </c>
      <c r="E37" s="404">
        <v>13</v>
      </c>
      <c r="F37" s="389">
        <f t="shared" si="4"/>
        <v>1.75</v>
      </c>
      <c r="G37" s="390">
        <f t="shared" si="5"/>
        <v>571.42857142857144</v>
      </c>
      <c r="H37" s="391"/>
      <c r="I37" s="391"/>
    </row>
    <row r="38" spans="1:9" ht="16.5" customHeight="1" thickBot="1" x14ac:dyDescent="0.3">
      <c r="A38" s="432" t="s">
        <v>281</v>
      </c>
      <c r="B38" s="370" t="s">
        <v>284</v>
      </c>
      <c r="C38" s="371">
        <v>6</v>
      </c>
      <c r="D38" s="372" t="s">
        <v>268</v>
      </c>
      <c r="E38" s="371">
        <v>16</v>
      </c>
      <c r="F38" s="373">
        <f t="shared" si="4"/>
        <v>2.125</v>
      </c>
      <c r="G38" s="374">
        <f t="shared" si="5"/>
        <v>470.58823529411762</v>
      </c>
      <c r="H38" s="375"/>
      <c r="I38" s="375"/>
    </row>
    <row r="39" spans="1:9" ht="16.5" customHeight="1" x14ac:dyDescent="0.25">
      <c r="A39" s="438"/>
      <c r="B39" s="439"/>
      <c r="C39" s="440"/>
      <c r="D39" s="440"/>
      <c r="E39" s="440"/>
      <c r="F39" s="441"/>
      <c r="G39" s="442"/>
      <c r="H39" s="443"/>
      <c r="I39" s="443"/>
    </row>
    <row r="40" spans="1:9" ht="16.5" customHeight="1" thickBot="1" x14ac:dyDescent="0.3">
      <c r="A40" s="438"/>
      <c r="B40" s="439"/>
      <c r="C40" s="440"/>
      <c r="D40" s="440"/>
      <c r="E40" s="440"/>
      <c r="F40" s="441"/>
      <c r="G40" s="442"/>
      <c r="H40" s="443"/>
      <c r="I40" s="443"/>
    </row>
    <row r="41" spans="1:9" ht="21" customHeight="1" thickBot="1" x14ac:dyDescent="0.3">
      <c r="A41" s="1017" t="s">
        <v>887</v>
      </c>
      <c r="B41" s="1018" t="s">
        <v>274</v>
      </c>
      <c r="C41" s="1019">
        <v>9</v>
      </c>
      <c r="D41" s="1020" t="s">
        <v>268</v>
      </c>
      <c r="E41" s="1019">
        <v>17</v>
      </c>
      <c r="F41" s="1021">
        <v>1.4</v>
      </c>
      <c r="G41" s="1022">
        <f t="shared" ref="G41" si="6">1000/F41</f>
        <v>714.28571428571433</v>
      </c>
      <c r="H41" s="1023">
        <v>138.19999999999999</v>
      </c>
      <c r="I41" s="1023">
        <v>150</v>
      </c>
    </row>
    <row r="42" spans="1:9" ht="21" customHeight="1" thickBot="1" x14ac:dyDescent="0.3">
      <c r="A42" s="1017" t="s">
        <v>887</v>
      </c>
      <c r="B42" s="1018" t="s">
        <v>888</v>
      </c>
      <c r="C42" s="1019">
        <v>9</v>
      </c>
      <c r="D42" s="1020" t="s">
        <v>268</v>
      </c>
      <c r="E42" s="1019">
        <v>17</v>
      </c>
      <c r="F42" s="1021">
        <v>2.73</v>
      </c>
      <c r="G42" s="1022">
        <f t="shared" ref="G42" si="7">1000/F42</f>
        <v>366.30036630036631</v>
      </c>
      <c r="H42" s="1023">
        <v>258.83</v>
      </c>
      <c r="I42" s="1023">
        <v>270</v>
      </c>
    </row>
    <row r="43" spans="1:9" ht="20.25" customHeight="1" x14ac:dyDescent="0.2"/>
    <row r="44" spans="1:9" ht="20.25" customHeight="1" x14ac:dyDescent="0.2"/>
    <row r="45" spans="1:9" ht="20.25" customHeight="1" x14ac:dyDescent="0.2">
      <c r="A45" s="1032" t="s">
        <v>87</v>
      </c>
      <c r="B45" s="1032"/>
      <c r="C45" s="1032"/>
      <c r="D45" s="1032"/>
      <c r="E45" s="1032"/>
      <c r="F45" s="1032"/>
      <c r="G45" s="1032"/>
      <c r="H45" s="1032"/>
      <c r="I45" s="1032"/>
    </row>
    <row r="46" spans="1:9" ht="20.25" customHeight="1" x14ac:dyDescent="0.2">
      <c r="A46" s="1032"/>
      <c r="B46" s="1032"/>
      <c r="C46" s="1032"/>
      <c r="D46" s="1032"/>
      <c r="E46" s="1032"/>
      <c r="F46" s="1032"/>
      <c r="G46" s="1032"/>
      <c r="H46" s="1032"/>
      <c r="I46" s="1032"/>
    </row>
    <row r="47" spans="1:9" ht="20.25" customHeight="1" x14ac:dyDescent="0.2">
      <c r="A47" s="1032"/>
      <c r="B47" s="1032"/>
      <c r="C47" s="1032"/>
      <c r="D47" s="1032"/>
      <c r="E47" s="1032"/>
      <c r="F47" s="1032"/>
      <c r="G47" s="1032"/>
      <c r="H47" s="1032"/>
      <c r="I47" s="1032"/>
    </row>
    <row r="48" spans="1:9" ht="20.25" customHeight="1" x14ac:dyDescent="0.2"/>
    <row r="49" ht="20.25" customHeight="1" x14ac:dyDescent="0.2"/>
    <row r="50" ht="20.25" customHeight="1" x14ac:dyDescent="0.2"/>
    <row r="51" ht="20.25" customHeight="1" x14ac:dyDescent="0.2"/>
  </sheetData>
  <sheetProtection password="C61F" sheet="1" objects="1" scenarios="1"/>
  <mergeCells count="1">
    <mergeCell ref="A45:I47"/>
  </mergeCells>
  <pageMargins left="0.51181102362204722" right="0.15748031496062992" top="0.15748031496062992" bottom="0.15748031496062992" header="0.51181102362204722" footer="0.51181102362204722"/>
  <pageSetup paperSize="9" scale="65" firstPageNumber="0" orientation="portrait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00"/>
  <sheetViews>
    <sheetView topLeftCell="A13" workbookViewId="0">
      <selection activeCell="E28" sqref="E28"/>
    </sheetView>
  </sheetViews>
  <sheetFormatPr defaultRowHeight="12.75" x14ac:dyDescent="0.2"/>
  <cols>
    <col min="1" max="1" width="33.28515625" customWidth="1"/>
    <col min="2" max="2" width="19.28515625" customWidth="1"/>
    <col min="4" max="4" width="33.28515625" customWidth="1"/>
    <col min="5" max="5" width="19.28515625" customWidth="1"/>
  </cols>
  <sheetData>
    <row r="3" spans="1:6" ht="16.5" x14ac:dyDescent="0.25">
      <c r="E3" s="444"/>
    </row>
    <row r="7" spans="1:6" ht="16.5" x14ac:dyDescent="0.25">
      <c r="C7" s="444" t="s">
        <v>286</v>
      </c>
    </row>
    <row r="8" spans="1:6" ht="15" customHeight="1" x14ac:dyDescent="0.25">
      <c r="B8" s="444"/>
      <c r="C8" s="444"/>
    </row>
    <row r="9" spans="1:6" ht="15" customHeight="1" x14ac:dyDescent="0.25">
      <c r="A9" s="445" t="s">
        <v>287</v>
      </c>
      <c r="B9" s="444"/>
      <c r="C9" s="444"/>
      <c r="D9" s="1079" t="s">
        <v>288</v>
      </c>
      <c r="E9" s="1079"/>
      <c r="F9" s="1079"/>
    </row>
    <row r="10" spans="1:6" ht="15" customHeight="1" x14ac:dyDescent="0.2">
      <c r="A10" s="446">
        <f>'СЕТКА РАБИЦА свет, цинк, цветн'!A7</f>
        <v>0</v>
      </c>
      <c r="D10" s="269"/>
      <c r="E10" s="269"/>
      <c r="F10" s="269"/>
    </row>
    <row r="11" spans="1:6" s="448" customFormat="1" ht="33.75" customHeight="1" x14ac:dyDescent="0.3">
      <c r="A11" s="447" t="s">
        <v>289</v>
      </c>
      <c r="B11" s="447" t="s">
        <v>290</v>
      </c>
      <c r="C11" s="447" t="s">
        <v>291</v>
      </c>
      <c r="D11" s="447" t="s">
        <v>289</v>
      </c>
      <c r="E11" s="447" t="s">
        <v>290</v>
      </c>
      <c r="F11" s="447" t="s">
        <v>291</v>
      </c>
    </row>
    <row r="12" spans="1:6" ht="15" x14ac:dyDescent="0.2">
      <c r="A12" s="449" t="s">
        <v>292</v>
      </c>
      <c r="B12" s="1014">
        <v>717</v>
      </c>
      <c r="C12" s="451">
        <v>0.89</v>
      </c>
      <c r="D12" s="449" t="s">
        <v>293</v>
      </c>
      <c r="E12" s="1014">
        <v>721</v>
      </c>
      <c r="F12" s="451">
        <v>2.5</v>
      </c>
    </row>
    <row r="13" spans="1:6" ht="15" x14ac:dyDescent="0.2">
      <c r="A13" s="452" t="s">
        <v>294</v>
      </c>
      <c r="B13" s="453">
        <v>802</v>
      </c>
      <c r="C13" s="454">
        <v>1.27</v>
      </c>
      <c r="D13" s="452" t="s">
        <v>295</v>
      </c>
      <c r="E13" s="455"/>
      <c r="F13" s="454"/>
    </row>
    <row r="14" spans="1:6" ht="15" x14ac:dyDescent="0.2">
      <c r="A14" s="452" t="s">
        <v>296</v>
      </c>
      <c r="B14" s="455"/>
      <c r="C14" s="454">
        <v>0.82</v>
      </c>
      <c r="D14" s="452" t="s">
        <v>297</v>
      </c>
      <c r="E14" s="455"/>
      <c r="F14" s="454"/>
    </row>
    <row r="15" spans="1:6" ht="15" x14ac:dyDescent="0.2">
      <c r="A15" s="452" t="s">
        <v>298</v>
      </c>
      <c r="B15" s="455"/>
      <c r="C15" s="454">
        <v>0.74</v>
      </c>
      <c r="D15" s="452" t="s">
        <v>299</v>
      </c>
      <c r="E15" s="453">
        <v>315</v>
      </c>
      <c r="F15" s="456">
        <v>0.87</v>
      </c>
    </row>
    <row r="16" spans="1:6" ht="15" x14ac:dyDescent="0.2">
      <c r="A16" s="452" t="s">
        <v>300</v>
      </c>
      <c r="B16" s="453">
        <v>674</v>
      </c>
      <c r="C16" s="456">
        <v>1.1000000000000001</v>
      </c>
      <c r="D16" s="452" t="s">
        <v>301</v>
      </c>
      <c r="E16" s="453">
        <v>412</v>
      </c>
      <c r="F16" s="454">
        <v>1.29</v>
      </c>
    </row>
    <row r="17" spans="1:6" ht="15" x14ac:dyDescent="0.2">
      <c r="A17" s="452" t="s">
        <v>302</v>
      </c>
      <c r="B17" s="455"/>
      <c r="C17" s="454">
        <v>1.3</v>
      </c>
      <c r="D17" s="452" t="s">
        <v>303</v>
      </c>
      <c r="E17" s="455"/>
      <c r="F17" s="454">
        <v>1.77</v>
      </c>
    </row>
    <row r="18" spans="1:6" ht="15" x14ac:dyDescent="0.2">
      <c r="A18" s="452" t="s">
        <v>304</v>
      </c>
      <c r="B18" s="455"/>
      <c r="C18" s="454">
        <v>1.5</v>
      </c>
      <c r="D18" s="452" t="s">
        <v>305</v>
      </c>
      <c r="E18" s="455"/>
      <c r="F18" s="454">
        <v>3.7919999999999998</v>
      </c>
    </row>
    <row r="19" spans="1:6" ht="15" x14ac:dyDescent="0.2">
      <c r="A19" s="452" t="s">
        <v>306</v>
      </c>
      <c r="B19" s="455"/>
      <c r="C19" s="454">
        <v>1.1000000000000001</v>
      </c>
      <c r="D19" s="452" t="s">
        <v>307</v>
      </c>
      <c r="E19" s="453">
        <v>1221</v>
      </c>
      <c r="F19" s="454">
        <v>4.4400000000000004</v>
      </c>
    </row>
    <row r="20" spans="1:6" ht="15" x14ac:dyDescent="0.2">
      <c r="A20" s="452" t="s">
        <v>308</v>
      </c>
      <c r="B20" s="455"/>
      <c r="C20" s="454">
        <v>1.24</v>
      </c>
      <c r="D20" s="452" t="s">
        <v>309</v>
      </c>
      <c r="E20" s="909">
        <v>1394</v>
      </c>
      <c r="F20" s="454">
        <v>6</v>
      </c>
    </row>
    <row r="21" spans="1:6" ht="15" x14ac:dyDescent="0.2">
      <c r="A21" s="452" t="s">
        <v>310</v>
      </c>
      <c r="B21" s="455"/>
      <c r="C21" s="454">
        <v>0.65800000000000003</v>
      </c>
      <c r="D21" s="452" t="s">
        <v>311</v>
      </c>
      <c r="E21" s="455"/>
      <c r="F21" s="454">
        <v>0.99</v>
      </c>
    </row>
    <row r="22" spans="1:6" ht="15" x14ac:dyDescent="0.2">
      <c r="A22" s="452" t="s">
        <v>312</v>
      </c>
      <c r="B22" s="453">
        <v>524</v>
      </c>
      <c r="C22" s="454">
        <v>0.91</v>
      </c>
      <c r="D22" s="452" t="s">
        <v>313</v>
      </c>
      <c r="E22" s="455"/>
      <c r="F22" s="454">
        <v>2.16</v>
      </c>
    </row>
    <row r="23" spans="1:6" ht="15" x14ac:dyDescent="0.2">
      <c r="A23" s="452" t="s">
        <v>314</v>
      </c>
      <c r="B23" s="455"/>
      <c r="C23" s="454">
        <v>1.3759999999999999</v>
      </c>
      <c r="D23" s="452" t="s">
        <v>315</v>
      </c>
      <c r="E23" s="455"/>
      <c r="F23" s="454">
        <v>4.4800000000000004</v>
      </c>
    </row>
    <row r="24" spans="1:6" ht="15" x14ac:dyDescent="0.2">
      <c r="A24" s="452" t="s">
        <v>316</v>
      </c>
      <c r="B24" s="455"/>
      <c r="C24" s="454">
        <v>1.34</v>
      </c>
      <c r="D24" s="452" t="s">
        <v>317</v>
      </c>
      <c r="E24" s="455"/>
      <c r="F24" s="454">
        <v>5.81</v>
      </c>
    </row>
    <row r="25" spans="1:6" ht="15" x14ac:dyDescent="0.2">
      <c r="A25" s="452" t="s">
        <v>318</v>
      </c>
      <c r="B25" s="455"/>
      <c r="C25" s="454">
        <v>2.2210000000000001</v>
      </c>
      <c r="D25" s="452" t="s">
        <v>319</v>
      </c>
      <c r="E25" s="455"/>
      <c r="F25" s="454">
        <v>0.72</v>
      </c>
    </row>
    <row r="26" spans="1:6" ht="15" x14ac:dyDescent="0.2">
      <c r="A26" s="452" t="s">
        <v>320</v>
      </c>
      <c r="B26" s="455"/>
      <c r="C26" s="454">
        <v>0.90100000000000002</v>
      </c>
      <c r="D26" s="452" t="s">
        <v>321</v>
      </c>
      <c r="E26" s="909">
        <v>326</v>
      </c>
      <c r="F26" s="454">
        <v>1.08</v>
      </c>
    </row>
    <row r="27" spans="1:6" ht="15" x14ac:dyDescent="0.2">
      <c r="A27" s="452" t="s">
        <v>322</v>
      </c>
      <c r="B27" s="455"/>
      <c r="C27" s="454">
        <v>1.02</v>
      </c>
      <c r="D27" s="452" t="s">
        <v>323</v>
      </c>
      <c r="E27" s="455"/>
      <c r="F27" s="454">
        <v>1.49</v>
      </c>
    </row>
    <row r="28" spans="1:6" ht="15" x14ac:dyDescent="0.2">
      <c r="A28" s="452" t="s">
        <v>324</v>
      </c>
      <c r="B28" s="455"/>
      <c r="C28" s="454">
        <v>1.21</v>
      </c>
      <c r="D28" s="452" t="s">
        <v>325</v>
      </c>
      <c r="E28" s="455"/>
      <c r="F28" s="454">
        <v>2.1779999999999999</v>
      </c>
    </row>
    <row r="29" spans="1:6" ht="15" x14ac:dyDescent="0.2">
      <c r="A29" s="452" t="s">
        <v>326</v>
      </c>
      <c r="B29" s="455"/>
      <c r="C29" s="454">
        <v>1.25</v>
      </c>
      <c r="D29" s="452" t="s">
        <v>327</v>
      </c>
      <c r="E29" s="455"/>
      <c r="F29" s="454">
        <v>3.952</v>
      </c>
    </row>
    <row r="30" spans="1:6" ht="15" x14ac:dyDescent="0.2">
      <c r="A30" s="452" t="s">
        <v>328</v>
      </c>
      <c r="B30" s="455"/>
      <c r="C30" s="454">
        <v>0.76</v>
      </c>
      <c r="D30" s="452" t="s">
        <v>329</v>
      </c>
      <c r="E30" s="455"/>
      <c r="F30" s="454">
        <v>5.29</v>
      </c>
    </row>
    <row r="31" spans="1:6" ht="15" x14ac:dyDescent="0.2">
      <c r="A31" s="452" t="s">
        <v>330</v>
      </c>
      <c r="B31" s="455"/>
      <c r="C31" s="454">
        <v>0.99399999999999999</v>
      </c>
      <c r="D31" s="452" t="s">
        <v>331</v>
      </c>
      <c r="E31" s="455"/>
      <c r="F31" s="454">
        <v>5.0190000000000001</v>
      </c>
    </row>
    <row r="32" spans="1:6" ht="15" x14ac:dyDescent="0.2">
      <c r="A32" s="452" t="s">
        <v>332</v>
      </c>
      <c r="B32" s="455"/>
      <c r="C32" s="454">
        <v>1.089</v>
      </c>
      <c r="D32" s="452" t="s">
        <v>333</v>
      </c>
      <c r="E32" s="455"/>
      <c r="F32" s="454">
        <v>0.69499999999999995</v>
      </c>
    </row>
    <row r="33" spans="1:6" ht="15" x14ac:dyDescent="0.2">
      <c r="A33" s="452" t="s">
        <v>334</v>
      </c>
      <c r="B33" s="453">
        <v>502</v>
      </c>
      <c r="C33" s="456">
        <v>1.1100000000000001</v>
      </c>
      <c r="D33" s="452" t="s">
        <v>335</v>
      </c>
      <c r="E33" s="455"/>
      <c r="F33" s="454">
        <v>0.82</v>
      </c>
    </row>
    <row r="34" spans="1:6" ht="15" x14ac:dyDescent="0.2">
      <c r="A34" s="452" t="s">
        <v>336</v>
      </c>
      <c r="B34" s="455"/>
      <c r="C34" s="454">
        <v>1.9119999999999999</v>
      </c>
      <c r="D34" s="452" t="s">
        <v>337</v>
      </c>
      <c r="E34" s="455"/>
      <c r="F34" s="454">
        <v>1.917</v>
      </c>
    </row>
    <row r="35" spans="1:6" ht="15" x14ac:dyDescent="0.2">
      <c r="A35" s="452" t="s">
        <v>338</v>
      </c>
      <c r="B35" s="455"/>
      <c r="C35" s="454">
        <v>0.56999999999999995</v>
      </c>
      <c r="D35" s="452" t="s">
        <v>339</v>
      </c>
      <c r="E35" s="455"/>
      <c r="F35" s="454">
        <v>2.3149999999999999</v>
      </c>
    </row>
    <row r="36" spans="1:6" ht="15" x14ac:dyDescent="0.2">
      <c r="A36" s="452" t="s">
        <v>340</v>
      </c>
      <c r="B36" s="455"/>
      <c r="C36" s="454">
        <v>0.74399999999999999</v>
      </c>
      <c r="D36" s="452" t="s">
        <v>341</v>
      </c>
      <c r="E36" s="455"/>
      <c r="F36" s="454">
        <v>2.8</v>
      </c>
    </row>
    <row r="37" spans="1:6" ht="15" x14ac:dyDescent="0.2">
      <c r="A37" s="452" t="s">
        <v>342</v>
      </c>
      <c r="B37" s="455"/>
      <c r="C37" s="454">
        <v>1.03</v>
      </c>
      <c r="D37" s="452" t="s">
        <v>343</v>
      </c>
      <c r="E37" s="455"/>
      <c r="F37" s="454">
        <v>3.52</v>
      </c>
    </row>
    <row r="38" spans="1:6" ht="15" x14ac:dyDescent="0.2">
      <c r="A38" s="452" t="s">
        <v>344</v>
      </c>
      <c r="B38" s="455"/>
      <c r="C38" s="454">
        <v>1.33</v>
      </c>
      <c r="D38" s="452" t="s">
        <v>345</v>
      </c>
      <c r="E38" s="455"/>
      <c r="F38" s="454">
        <v>4.93</v>
      </c>
    </row>
    <row r="39" spans="1:6" ht="15" x14ac:dyDescent="0.2">
      <c r="A39" s="452" t="s">
        <v>346</v>
      </c>
      <c r="B39" s="455"/>
      <c r="C39" s="454">
        <v>1.69</v>
      </c>
      <c r="D39" s="452" t="s">
        <v>347</v>
      </c>
      <c r="E39" s="455"/>
      <c r="F39" s="454">
        <v>2.7949999999999999</v>
      </c>
    </row>
    <row r="40" spans="1:6" ht="15" x14ac:dyDescent="0.2">
      <c r="A40" s="452" t="s">
        <v>348</v>
      </c>
      <c r="B40" s="455"/>
      <c r="C40" s="454">
        <v>2.1509999999999998</v>
      </c>
      <c r="D40" s="452" t="s">
        <v>349</v>
      </c>
      <c r="E40" s="455"/>
      <c r="F40" s="454">
        <v>3.3439999999999999</v>
      </c>
    </row>
    <row r="41" spans="1:6" ht="15" x14ac:dyDescent="0.2">
      <c r="A41" s="452" t="s">
        <v>350</v>
      </c>
      <c r="B41" s="455"/>
      <c r="C41" s="454">
        <v>2.7</v>
      </c>
      <c r="D41" s="452" t="s">
        <v>351</v>
      </c>
      <c r="E41" s="453">
        <v>315</v>
      </c>
      <c r="F41" s="456">
        <v>0.87</v>
      </c>
    </row>
    <row r="42" spans="1:6" ht="15" x14ac:dyDescent="0.2">
      <c r="A42" s="452" t="s">
        <v>352</v>
      </c>
      <c r="B42" s="453">
        <v>375</v>
      </c>
      <c r="C42" s="454">
        <v>0.64</v>
      </c>
      <c r="D42" s="452" t="s">
        <v>353</v>
      </c>
      <c r="E42" s="455"/>
      <c r="F42" s="454">
        <v>2.165</v>
      </c>
    </row>
    <row r="43" spans="1:6" ht="15" x14ac:dyDescent="0.2">
      <c r="A43" s="452" t="s">
        <v>354</v>
      </c>
      <c r="B43" s="455"/>
      <c r="C43" s="454">
        <v>0.83899999999999997</v>
      </c>
      <c r="D43" s="452" t="s">
        <v>355</v>
      </c>
      <c r="E43" s="453">
        <v>614</v>
      </c>
      <c r="F43" s="454">
        <v>2.0699999999999998</v>
      </c>
    </row>
    <row r="44" spans="1:6" ht="15" x14ac:dyDescent="0.2">
      <c r="A44" s="452" t="s">
        <v>356</v>
      </c>
      <c r="B44" s="455"/>
      <c r="C44" s="454">
        <v>0.95</v>
      </c>
      <c r="D44" s="452" t="s">
        <v>357</v>
      </c>
      <c r="E44" s="453">
        <v>871</v>
      </c>
      <c r="F44" s="454">
        <v>4.2300000000000004</v>
      </c>
    </row>
    <row r="45" spans="1:6" ht="15" x14ac:dyDescent="0.2">
      <c r="A45" s="452" t="s">
        <v>358</v>
      </c>
      <c r="B45" s="455"/>
      <c r="C45" s="454">
        <v>0.94</v>
      </c>
      <c r="D45" s="452" t="s">
        <v>359</v>
      </c>
      <c r="E45" s="455"/>
      <c r="F45" s="454">
        <v>1.4079999999999999</v>
      </c>
    </row>
    <row r="46" spans="1:6" ht="15" x14ac:dyDescent="0.2">
      <c r="A46" s="452" t="s">
        <v>360</v>
      </c>
      <c r="B46" s="453">
        <v>590</v>
      </c>
      <c r="C46" s="454">
        <v>1.48</v>
      </c>
      <c r="D46" s="452" t="s">
        <v>361</v>
      </c>
      <c r="E46" s="455"/>
      <c r="F46" s="454">
        <v>1.43</v>
      </c>
    </row>
    <row r="47" spans="1:6" ht="15" x14ac:dyDescent="0.2">
      <c r="A47" s="452" t="s">
        <v>362</v>
      </c>
      <c r="B47" s="455"/>
      <c r="C47" s="454">
        <v>2.0030000000000001</v>
      </c>
      <c r="D47" s="452" t="s">
        <v>363</v>
      </c>
      <c r="E47" s="455"/>
      <c r="F47" s="454">
        <v>2.88</v>
      </c>
    </row>
    <row r="48" spans="1:6" ht="15" x14ac:dyDescent="0.2">
      <c r="A48" s="452" t="s">
        <v>364</v>
      </c>
      <c r="B48" s="455"/>
      <c r="C48" s="454">
        <v>2.2200000000000002</v>
      </c>
      <c r="D48" s="452" t="s">
        <v>365</v>
      </c>
      <c r="E48" s="453">
        <v>312</v>
      </c>
      <c r="F48" s="454">
        <v>1.016</v>
      </c>
    </row>
    <row r="49" spans="1:6" ht="15" x14ac:dyDescent="0.2">
      <c r="A49" s="452" t="s">
        <v>366</v>
      </c>
      <c r="B49" s="455"/>
      <c r="C49" s="454">
        <v>0.73</v>
      </c>
      <c r="D49" s="452" t="s">
        <v>367</v>
      </c>
      <c r="E49" s="453">
        <v>607</v>
      </c>
      <c r="F49" s="456">
        <v>2.59</v>
      </c>
    </row>
    <row r="50" spans="1:6" ht="15" x14ac:dyDescent="0.2">
      <c r="A50" s="452" t="s">
        <v>368</v>
      </c>
      <c r="B50" s="455"/>
      <c r="C50" s="454">
        <v>1.1499999999999999</v>
      </c>
      <c r="D50" s="452" t="s">
        <v>369</v>
      </c>
      <c r="E50" s="455"/>
      <c r="F50" s="454">
        <v>3.58</v>
      </c>
    </row>
    <row r="51" spans="1:6" ht="15" x14ac:dyDescent="0.2">
      <c r="A51" s="452" t="s">
        <v>370</v>
      </c>
      <c r="B51" s="455"/>
      <c r="C51" s="454">
        <v>0.72499999999999998</v>
      </c>
      <c r="D51" s="452" t="s">
        <v>371</v>
      </c>
      <c r="E51" s="455"/>
      <c r="F51" s="454">
        <v>1.92</v>
      </c>
    </row>
    <row r="52" spans="1:6" ht="15" x14ac:dyDescent="0.2">
      <c r="A52" s="452" t="s">
        <v>372</v>
      </c>
      <c r="B52" s="455"/>
      <c r="C52" s="454">
        <v>0.86</v>
      </c>
      <c r="D52" s="452" t="s">
        <v>373</v>
      </c>
      <c r="E52" s="455"/>
      <c r="F52" s="454">
        <v>6.0250000000000004</v>
      </c>
    </row>
    <row r="53" spans="1:6" ht="15" x14ac:dyDescent="0.2">
      <c r="A53" s="452" t="s">
        <v>374</v>
      </c>
      <c r="B53" s="455"/>
      <c r="C53" s="454">
        <v>0.82</v>
      </c>
      <c r="D53" s="452" t="s">
        <v>375</v>
      </c>
      <c r="E53" s="453">
        <v>355</v>
      </c>
      <c r="F53" s="454">
        <v>1.06</v>
      </c>
    </row>
    <row r="54" spans="1:6" ht="15" x14ac:dyDescent="0.2">
      <c r="A54" s="452" t="s">
        <v>376</v>
      </c>
      <c r="B54" s="455"/>
      <c r="C54" s="454">
        <v>0.85899999999999999</v>
      </c>
      <c r="D54" s="452" t="s">
        <v>377</v>
      </c>
      <c r="E54" s="455"/>
      <c r="F54" s="454">
        <v>2.19</v>
      </c>
    </row>
    <row r="55" spans="1:6" ht="15" x14ac:dyDescent="0.2">
      <c r="A55" s="452" t="s">
        <v>378</v>
      </c>
      <c r="B55" s="455"/>
      <c r="C55" s="454">
        <v>1.3</v>
      </c>
      <c r="D55" s="452" t="s">
        <v>379</v>
      </c>
      <c r="E55" s="453">
        <v>620</v>
      </c>
      <c r="F55" s="456">
        <v>3</v>
      </c>
    </row>
    <row r="56" spans="1:6" ht="15" x14ac:dyDescent="0.2">
      <c r="A56" s="452" t="s">
        <v>380</v>
      </c>
      <c r="B56" s="455"/>
      <c r="C56" s="454">
        <v>2.3370000000000002</v>
      </c>
      <c r="D56" s="452" t="s">
        <v>381</v>
      </c>
      <c r="E56" s="455"/>
      <c r="F56" s="454">
        <v>5.04</v>
      </c>
    </row>
    <row r="57" spans="1:6" ht="15" x14ac:dyDescent="0.2">
      <c r="A57" s="452" t="s">
        <v>382</v>
      </c>
      <c r="B57" s="455"/>
      <c r="C57" s="454">
        <v>2.8679999999999999</v>
      </c>
      <c r="D57" s="452" t="s">
        <v>383</v>
      </c>
      <c r="E57" s="455"/>
      <c r="F57" s="454">
        <v>7.42</v>
      </c>
    </row>
    <row r="58" spans="1:6" ht="15" x14ac:dyDescent="0.2">
      <c r="A58" s="452" t="s">
        <v>384</v>
      </c>
      <c r="B58" s="455"/>
      <c r="C58" s="454">
        <v>3.54</v>
      </c>
      <c r="D58" s="452" t="s">
        <v>385</v>
      </c>
      <c r="E58" s="453">
        <v>587</v>
      </c>
      <c r="F58" s="454">
        <v>2.59</v>
      </c>
    </row>
    <row r="59" spans="1:6" ht="15" x14ac:dyDescent="0.2">
      <c r="A59" s="452" t="s">
        <v>386</v>
      </c>
      <c r="B59" s="455"/>
      <c r="C59" s="454">
        <v>0.95</v>
      </c>
      <c r="D59" s="452" t="s">
        <v>387</v>
      </c>
      <c r="E59" s="455"/>
      <c r="F59" s="454">
        <v>6.48</v>
      </c>
    </row>
    <row r="60" spans="1:6" ht="15" x14ac:dyDescent="0.2">
      <c r="A60" s="452" t="s">
        <v>388</v>
      </c>
      <c r="B60" s="455"/>
      <c r="C60" s="454">
        <v>1.2529999999999999</v>
      </c>
      <c r="D60" s="452" t="s">
        <v>389</v>
      </c>
      <c r="E60" s="455"/>
      <c r="F60" s="454">
        <v>2.2799999999999998</v>
      </c>
    </row>
    <row r="61" spans="1:6" ht="15" x14ac:dyDescent="0.2">
      <c r="A61" s="452" t="s">
        <v>390</v>
      </c>
      <c r="B61" s="909">
        <v>519</v>
      </c>
      <c r="C61" s="454">
        <v>1.42</v>
      </c>
      <c r="D61" s="452" t="s">
        <v>391</v>
      </c>
      <c r="E61" s="909">
        <v>517</v>
      </c>
      <c r="F61" s="454">
        <v>2.0299999999999998</v>
      </c>
    </row>
    <row r="62" spans="1:6" ht="15" x14ac:dyDescent="0.2">
      <c r="A62" s="452" t="s">
        <v>392</v>
      </c>
      <c r="B62" s="453">
        <v>922</v>
      </c>
      <c r="C62" s="454">
        <v>2.66</v>
      </c>
      <c r="D62" s="452" t="s">
        <v>393</v>
      </c>
      <c r="E62" s="455"/>
      <c r="F62" s="454">
        <v>3.45</v>
      </c>
    </row>
    <row r="63" spans="1:6" ht="15" x14ac:dyDescent="0.2">
      <c r="A63" s="452" t="s">
        <v>394</v>
      </c>
      <c r="B63" s="455"/>
      <c r="C63" s="454">
        <v>0.64900000000000002</v>
      </c>
      <c r="D63" s="452" t="s">
        <v>395</v>
      </c>
      <c r="E63" s="453">
        <v>1178</v>
      </c>
      <c r="F63" s="454">
        <v>5.19</v>
      </c>
    </row>
    <row r="64" spans="1:6" ht="15" x14ac:dyDescent="0.2">
      <c r="A64" s="452" t="s">
        <v>396</v>
      </c>
      <c r="B64" s="453">
        <v>295</v>
      </c>
      <c r="C64" s="454">
        <v>0.65</v>
      </c>
      <c r="D64" s="452" t="s">
        <v>397</v>
      </c>
      <c r="E64" s="453">
        <v>270</v>
      </c>
      <c r="F64" s="454">
        <v>1.1499999999999999</v>
      </c>
    </row>
    <row r="65" spans="1:6" ht="15" x14ac:dyDescent="0.2">
      <c r="A65" s="452" t="s">
        <v>398</v>
      </c>
      <c r="B65" s="455"/>
      <c r="C65" s="454"/>
      <c r="D65" s="452" t="s">
        <v>399</v>
      </c>
      <c r="E65" s="455"/>
      <c r="F65" s="454">
        <v>1.6639999999999999</v>
      </c>
    </row>
    <row r="66" spans="1:6" ht="15" x14ac:dyDescent="0.2">
      <c r="A66" s="452" t="s">
        <v>400</v>
      </c>
      <c r="B66" s="453">
        <v>370</v>
      </c>
      <c r="C66" s="454">
        <v>1.04</v>
      </c>
      <c r="D66" s="452" t="s">
        <v>401</v>
      </c>
      <c r="E66" s="453">
        <v>674</v>
      </c>
      <c r="F66" s="454">
        <v>4.3099999999999996</v>
      </c>
    </row>
    <row r="67" spans="1:6" ht="15" x14ac:dyDescent="0.2">
      <c r="A67" s="452" t="s">
        <v>402</v>
      </c>
      <c r="B67" s="455"/>
      <c r="C67" s="454"/>
      <c r="D67" s="452" t="s">
        <v>849</v>
      </c>
      <c r="E67" s="453">
        <v>361</v>
      </c>
      <c r="F67" s="454">
        <v>1.42</v>
      </c>
    </row>
    <row r="68" spans="1:6" ht="15" x14ac:dyDescent="0.2">
      <c r="A68" s="452" t="s">
        <v>404</v>
      </c>
      <c r="B68" s="455"/>
      <c r="C68" s="454"/>
      <c r="D68" s="452" t="s">
        <v>403</v>
      </c>
      <c r="E68" s="909">
        <v>877</v>
      </c>
      <c r="F68" s="454">
        <v>3.27</v>
      </c>
    </row>
    <row r="69" spans="1:6" ht="15" x14ac:dyDescent="0.2">
      <c r="A69" s="452" t="s">
        <v>406</v>
      </c>
      <c r="B69" s="455"/>
      <c r="C69" s="454"/>
      <c r="D69" s="452" t="s">
        <v>407</v>
      </c>
      <c r="E69" s="455"/>
      <c r="F69" s="454">
        <v>2.8620000000000001</v>
      </c>
    </row>
    <row r="70" spans="1:6" ht="15" x14ac:dyDescent="0.2">
      <c r="A70" s="452" t="s">
        <v>408</v>
      </c>
      <c r="B70" s="455"/>
      <c r="C70" s="454">
        <v>3.6080000000000001</v>
      </c>
      <c r="D70" s="452" t="s">
        <v>409</v>
      </c>
      <c r="E70" s="455"/>
      <c r="F70" s="454">
        <v>2.577</v>
      </c>
    </row>
    <row r="71" spans="1:6" ht="15" x14ac:dyDescent="0.2">
      <c r="A71" s="452" t="s">
        <v>410</v>
      </c>
      <c r="B71" s="455"/>
      <c r="C71" s="454"/>
      <c r="D71" s="452" t="s">
        <v>411</v>
      </c>
      <c r="E71" s="453">
        <v>380</v>
      </c>
      <c r="F71" s="454">
        <v>1.53</v>
      </c>
    </row>
    <row r="72" spans="1:6" ht="15" x14ac:dyDescent="0.2">
      <c r="A72" s="452" t="s">
        <v>412</v>
      </c>
      <c r="B72" s="455"/>
      <c r="C72" s="454">
        <v>1.17</v>
      </c>
      <c r="D72" s="452" t="s">
        <v>413</v>
      </c>
      <c r="E72" s="453">
        <v>549</v>
      </c>
      <c r="F72" s="454">
        <v>2.39</v>
      </c>
    </row>
    <row r="73" spans="1:6" ht="15" x14ac:dyDescent="0.2">
      <c r="A73" s="457" t="s">
        <v>414</v>
      </c>
      <c r="B73" s="458"/>
      <c r="C73" s="459"/>
      <c r="D73" s="457" t="s">
        <v>415</v>
      </c>
      <c r="E73" s="460">
        <v>574</v>
      </c>
      <c r="F73" s="459">
        <v>3.52</v>
      </c>
    </row>
    <row r="76" spans="1:6" ht="17.25" customHeight="1" x14ac:dyDescent="0.25">
      <c r="A76" s="1080" t="s">
        <v>416</v>
      </c>
      <c r="B76" s="1080"/>
      <c r="C76" s="1080"/>
      <c r="D76" s="1080"/>
      <c r="E76" s="1080"/>
    </row>
    <row r="77" spans="1:6" ht="16.5" x14ac:dyDescent="0.25">
      <c r="B77" s="444"/>
      <c r="C77" s="444"/>
      <c r="D77" s="444"/>
    </row>
    <row r="78" spans="1:6" s="448" customFormat="1" ht="33.75" customHeight="1" x14ac:dyDescent="0.3">
      <c r="A78" s="447" t="s">
        <v>289</v>
      </c>
      <c r="B78" s="447" t="s">
        <v>290</v>
      </c>
      <c r="C78" s="447" t="s">
        <v>291</v>
      </c>
      <c r="D78" s="447" t="s">
        <v>289</v>
      </c>
      <c r="E78" s="447" t="s">
        <v>290</v>
      </c>
      <c r="F78" s="447" t="s">
        <v>291</v>
      </c>
    </row>
    <row r="79" spans="1:6" ht="15.75" thickBot="1" x14ac:dyDescent="0.25">
      <c r="A79" s="461" t="s">
        <v>351</v>
      </c>
      <c r="B79" s="462">
        <v>345</v>
      </c>
      <c r="C79" s="463"/>
      <c r="D79" s="461" t="s">
        <v>885</v>
      </c>
      <c r="E79" s="462">
        <v>173</v>
      </c>
      <c r="F79" s="464"/>
    </row>
    <row r="80" spans="1:6" ht="15.75" thickBot="1" x14ac:dyDescent="0.25">
      <c r="A80" s="461" t="s">
        <v>375</v>
      </c>
      <c r="B80" s="462">
        <v>421</v>
      </c>
      <c r="C80" s="910"/>
      <c r="D80" s="910"/>
      <c r="E80" s="910"/>
      <c r="F80" s="910"/>
    </row>
    <row r="82" spans="1:6" ht="16.5" x14ac:dyDescent="0.25">
      <c r="B82" s="465" t="s">
        <v>417</v>
      </c>
    </row>
    <row r="83" spans="1:6" s="467" customFormat="1" ht="20.25" customHeight="1" thickBot="1" x14ac:dyDescent="0.25">
      <c r="A83" s="466"/>
      <c r="B83" s="466"/>
      <c r="C83" s="466"/>
      <c r="D83" s="466"/>
      <c r="E83" s="466"/>
      <c r="F83" s="466"/>
    </row>
    <row r="84" spans="1:6" s="448" customFormat="1" ht="33.75" customHeight="1" thickBot="1" x14ac:dyDescent="0.35">
      <c r="A84" s="447" t="s">
        <v>289</v>
      </c>
      <c r="B84" s="447" t="s">
        <v>290</v>
      </c>
      <c r="C84" s="447" t="s">
        <v>291</v>
      </c>
      <c r="D84" s="447" t="s">
        <v>289</v>
      </c>
      <c r="E84" s="988" t="s">
        <v>290</v>
      </c>
      <c r="F84" s="447" t="s">
        <v>291</v>
      </c>
    </row>
    <row r="85" spans="1:6" ht="15" x14ac:dyDescent="0.2">
      <c r="A85" s="449" t="s">
        <v>292</v>
      </c>
      <c r="B85" s="450" t="s">
        <v>112</v>
      </c>
      <c r="C85" s="468">
        <v>0.89</v>
      </c>
      <c r="D85" s="469" t="s">
        <v>293</v>
      </c>
      <c r="E85" s="455" t="s">
        <v>112</v>
      </c>
      <c r="F85" s="470">
        <v>2.5</v>
      </c>
    </row>
    <row r="86" spans="1:6" ht="15" x14ac:dyDescent="0.2">
      <c r="A86" s="452" t="s">
        <v>294</v>
      </c>
      <c r="B86" s="450" t="s">
        <v>112</v>
      </c>
      <c r="C86" s="471">
        <v>1.27</v>
      </c>
      <c r="D86" s="452" t="s">
        <v>295</v>
      </c>
      <c r="E86" s="455" t="s">
        <v>112</v>
      </c>
      <c r="F86" s="454"/>
    </row>
    <row r="87" spans="1:6" ht="15" x14ac:dyDescent="0.2">
      <c r="A87" s="452" t="s">
        <v>296</v>
      </c>
      <c r="B87" s="450" t="s">
        <v>112</v>
      </c>
      <c r="C87" s="471">
        <v>0.82</v>
      </c>
      <c r="D87" s="452" t="s">
        <v>297</v>
      </c>
      <c r="E87" s="455" t="s">
        <v>112</v>
      </c>
      <c r="F87" s="454"/>
    </row>
    <row r="88" spans="1:6" ht="15" x14ac:dyDescent="0.2">
      <c r="A88" s="452" t="s">
        <v>298</v>
      </c>
      <c r="B88" s="450" t="s">
        <v>112</v>
      </c>
      <c r="C88" s="471">
        <v>0.74</v>
      </c>
      <c r="D88" s="452" t="s">
        <v>299</v>
      </c>
      <c r="E88" s="455" t="s">
        <v>112</v>
      </c>
      <c r="F88" s="454">
        <v>0.87</v>
      </c>
    </row>
    <row r="89" spans="1:6" ht="15" x14ac:dyDescent="0.2">
      <c r="A89" s="452" t="s">
        <v>300</v>
      </c>
      <c r="B89" s="450" t="s">
        <v>112</v>
      </c>
      <c r="C89" s="471">
        <v>1.1000000000000001</v>
      </c>
      <c r="D89" s="452" t="s">
        <v>301</v>
      </c>
      <c r="E89" s="455" t="s">
        <v>112</v>
      </c>
      <c r="F89" s="454">
        <v>1.29</v>
      </c>
    </row>
    <row r="90" spans="1:6" ht="15" x14ac:dyDescent="0.2">
      <c r="A90" s="452" t="s">
        <v>302</v>
      </c>
      <c r="B90" s="450" t="s">
        <v>112</v>
      </c>
      <c r="C90" s="471">
        <v>1.3</v>
      </c>
      <c r="D90" s="452" t="s">
        <v>303</v>
      </c>
      <c r="E90" s="455" t="s">
        <v>112</v>
      </c>
      <c r="F90" s="454">
        <v>1.77</v>
      </c>
    </row>
    <row r="91" spans="1:6" ht="15" x14ac:dyDescent="0.2">
      <c r="A91" s="452" t="s">
        <v>304</v>
      </c>
      <c r="B91" s="450" t="s">
        <v>112</v>
      </c>
      <c r="C91" s="471">
        <v>1.5</v>
      </c>
      <c r="D91" s="452" t="s">
        <v>418</v>
      </c>
      <c r="E91" s="455" t="s">
        <v>112</v>
      </c>
      <c r="F91" s="454">
        <v>3.7919999999999998</v>
      </c>
    </row>
    <row r="92" spans="1:6" ht="15" x14ac:dyDescent="0.2">
      <c r="A92" s="452" t="s">
        <v>306</v>
      </c>
      <c r="B92" s="450" t="s">
        <v>112</v>
      </c>
      <c r="C92" s="471">
        <v>1.1000000000000001</v>
      </c>
      <c r="D92" s="452" t="s">
        <v>307</v>
      </c>
      <c r="E92" s="455" t="s">
        <v>112</v>
      </c>
      <c r="F92" s="454">
        <v>4.4400000000000004</v>
      </c>
    </row>
    <row r="93" spans="1:6" ht="15" x14ac:dyDescent="0.2">
      <c r="A93" s="452" t="s">
        <v>308</v>
      </c>
      <c r="B93" s="450" t="s">
        <v>112</v>
      </c>
      <c r="C93" s="471">
        <v>1.24</v>
      </c>
      <c r="D93" s="452" t="s">
        <v>309</v>
      </c>
      <c r="E93" s="455" t="s">
        <v>112</v>
      </c>
      <c r="F93" s="454">
        <v>6</v>
      </c>
    </row>
    <row r="94" spans="1:6" ht="15" x14ac:dyDescent="0.2">
      <c r="A94" s="452" t="s">
        <v>310</v>
      </c>
      <c r="B94" s="450" t="s">
        <v>112</v>
      </c>
      <c r="C94" s="471">
        <v>0.65800000000000003</v>
      </c>
      <c r="D94" s="452" t="s">
        <v>311</v>
      </c>
      <c r="E94" s="455" t="s">
        <v>112</v>
      </c>
      <c r="F94" s="454">
        <v>0.99</v>
      </c>
    </row>
    <row r="95" spans="1:6" ht="15" x14ac:dyDescent="0.2">
      <c r="A95" s="452" t="s">
        <v>312</v>
      </c>
      <c r="B95" s="450" t="s">
        <v>112</v>
      </c>
      <c r="C95" s="471">
        <v>0.91</v>
      </c>
      <c r="D95" s="452" t="s">
        <v>313</v>
      </c>
      <c r="E95" s="455" t="s">
        <v>112</v>
      </c>
      <c r="F95" s="454">
        <v>2.16</v>
      </c>
    </row>
    <row r="96" spans="1:6" ht="15" x14ac:dyDescent="0.2">
      <c r="A96" s="452" t="s">
        <v>314</v>
      </c>
      <c r="B96" s="450" t="s">
        <v>112</v>
      </c>
      <c r="C96" s="471">
        <v>1.3759999999999999</v>
      </c>
      <c r="D96" s="452" t="s">
        <v>315</v>
      </c>
      <c r="E96" s="455" t="s">
        <v>112</v>
      </c>
      <c r="F96" s="454">
        <v>4.4800000000000004</v>
      </c>
    </row>
    <row r="97" spans="1:6" ht="15" x14ac:dyDescent="0.2">
      <c r="A97" s="452" t="s">
        <v>316</v>
      </c>
      <c r="B97" s="450" t="s">
        <v>112</v>
      </c>
      <c r="C97" s="471">
        <v>1.34</v>
      </c>
      <c r="D97" s="452" t="s">
        <v>317</v>
      </c>
      <c r="E97" s="455" t="s">
        <v>112</v>
      </c>
      <c r="F97" s="454">
        <v>5.81</v>
      </c>
    </row>
    <row r="98" spans="1:6" ht="15" x14ac:dyDescent="0.2">
      <c r="A98" s="452" t="s">
        <v>318</v>
      </c>
      <c r="B98" s="450" t="s">
        <v>112</v>
      </c>
      <c r="C98" s="471">
        <v>2.2210000000000001</v>
      </c>
      <c r="D98" s="452" t="s">
        <v>319</v>
      </c>
      <c r="E98" s="455" t="s">
        <v>112</v>
      </c>
      <c r="F98" s="454">
        <v>0.72</v>
      </c>
    </row>
    <row r="99" spans="1:6" ht="15" x14ac:dyDescent="0.2">
      <c r="A99" s="452" t="s">
        <v>320</v>
      </c>
      <c r="B99" s="450" t="s">
        <v>112</v>
      </c>
      <c r="C99" s="471">
        <v>0.90100000000000002</v>
      </c>
      <c r="D99" s="452" t="s">
        <v>321</v>
      </c>
      <c r="E99" s="455" t="s">
        <v>112</v>
      </c>
      <c r="F99" s="454">
        <v>1.08</v>
      </c>
    </row>
    <row r="100" spans="1:6" ht="15" x14ac:dyDescent="0.2">
      <c r="A100" s="452" t="s">
        <v>322</v>
      </c>
      <c r="B100" s="450" t="s">
        <v>112</v>
      </c>
      <c r="C100" s="471">
        <v>1.02</v>
      </c>
      <c r="D100" s="452" t="s">
        <v>323</v>
      </c>
      <c r="E100" s="455" t="s">
        <v>112</v>
      </c>
      <c r="F100" s="454">
        <v>1.49</v>
      </c>
    </row>
    <row r="101" spans="1:6" ht="15" x14ac:dyDescent="0.2">
      <c r="A101" s="452" t="s">
        <v>324</v>
      </c>
      <c r="B101" s="450" t="s">
        <v>112</v>
      </c>
      <c r="C101" s="471">
        <v>1.21</v>
      </c>
      <c r="D101" s="452" t="s">
        <v>325</v>
      </c>
      <c r="E101" s="455" t="s">
        <v>112</v>
      </c>
      <c r="F101" s="454">
        <v>2.1779999999999999</v>
      </c>
    </row>
    <row r="102" spans="1:6" ht="15" x14ac:dyDescent="0.2">
      <c r="A102" s="452" t="s">
        <v>326</v>
      </c>
      <c r="B102" s="450" t="s">
        <v>112</v>
      </c>
      <c r="C102" s="471">
        <v>1.25</v>
      </c>
      <c r="D102" s="452" t="s">
        <v>327</v>
      </c>
      <c r="E102" s="455" t="s">
        <v>112</v>
      </c>
      <c r="F102" s="454">
        <v>3.952</v>
      </c>
    </row>
    <row r="103" spans="1:6" ht="15" x14ac:dyDescent="0.2">
      <c r="A103" s="452" t="s">
        <v>328</v>
      </c>
      <c r="B103" s="450" t="s">
        <v>112</v>
      </c>
      <c r="C103" s="471">
        <v>0.76</v>
      </c>
      <c r="D103" s="452" t="s">
        <v>329</v>
      </c>
      <c r="E103" s="455" t="s">
        <v>112</v>
      </c>
      <c r="F103" s="454">
        <v>5.29</v>
      </c>
    </row>
    <row r="104" spans="1:6" ht="15" x14ac:dyDescent="0.2">
      <c r="A104" s="452" t="s">
        <v>330</v>
      </c>
      <c r="B104" s="450" t="s">
        <v>112</v>
      </c>
      <c r="C104" s="471">
        <v>0.99399999999999999</v>
      </c>
      <c r="D104" s="452" t="s">
        <v>331</v>
      </c>
      <c r="E104" s="455" t="s">
        <v>112</v>
      </c>
      <c r="F104" s="454">
        <v>5.0190000000000001</v>
      </c>
    </row>
    <row r="105" spans="1:6" ht="15" x14ac:dyDescent="0.2">
      <c r="A105" s="452" t="s">
        <v>332</v>
      </c>
      <c r="B105" s="450" t="s">
        <v>112</v>
      </c>
      <c r="C105" s="471">
        <v>1.089</v>
      </c>
      <c r="D105" s="452" t="s">
        <v>333</v>
      </c>
      <c r="E105" s="455" t="s">
        <v>112</v>
      </c>
      <c r="F105" s="454">
        <v>0.69499999999999995</v>
      </c>
    </row>
    <row r="106" spans="1:6" ht="15" x14ac:dyDescent="0.2">
      <c r="A106" s="452" t="s">
        <v>334</v>
      </c>
      <c r="B106" s="450" t="s">
        <v>112</v>
      </c>
      <c r="C106" s="471">
        <v>1.1100000000000001</v>
      </c>
      <c r="D106" s="452" t="s">
        <v>335</v>
      </c>
      <c r="E106" s="455" t="s">
        <v>112</v>
      </c>
      <c r="F106" s="454">
        <v>0.82</v>
      </c>
    </row>
    <row r="107" spans="1:6" ht="15" x14ac:dyDescent="0.2">
      <c r="A107" s="452" t="s">
        <v>336</v>
      </c>
      <c r="B107" s="450" t="s">
        <v>112</v>
      </c>
      <c r="C107" s="471">
        <v>1.9119999999999999</v>
      </c>
      <c r="D107" s="452" t="s">
        <v>337</v>
      </c>
      <c r="E107" s="455" t="s">
        <v>112</v>
      </c>
      <c r="F107" s="454">
        <v>1.917</v>
      </c>
    </row>
    <row r="108" spans="1:6" ht="15" x14ac:dyDescent="0.2">
      <c r="A108" s="452" t="s">
        <v>338</v>
      </c>
      <c r="B108" s="450" t="s">
        <v>112</v>
      </c>
      <c r="C108" s="471">
        <v>0.56999999999999995</v>
      </c>
      <c r="D108" s="452" t="s">
        <v>339</v>
      </c>
      <c r="E108" s="455" t="s">
        <v>112</v>
      </c>
      <c r="F108" s="454">
        <v>2.3149999999999999</v>
      </c>
    </row>
    <row r="109" spans="1:6" ht="15" x14ac:dyDescent="0.2">
      <c r="A109" s="452" t="s">
        <v>340</v>
      </c>
      <c r="B109" s="450" t="s">
        <v>112</v>
      </c>
      <c r="C109" s="471">
        <v>0.74399999999999999</v>
      </c>
      <c r="D109" s="452" t="s">
        <v>341</v>
      </c>
      <c r="E109" s="455" t="s">
        <v>112</v>
      </c>
      <c r="F109" s="454">
        <v>2.8</v>
      </c>
    </row>
    <row r="110" spans="1:6" ht="15" x14ac:dyDescent="0.2">
      <c r="A110" s="452" t="s">
        <v>342</v>
      </c>
      <c r="B110" s="450" t="s">
        <v>112</v>
      </c>
      <c r="C110" s="471">
        <v>1.03</v>
      </c>
      <c r="D110" s="452" t="s">
        <v>343</v>
      </c>
      <c r="E110" s="455" t="s">
        <v>112</v>
      </c>
      <c r="F110" s="454">
        <v>3.52</v>
      </c>
    </row>
    <row r="111" spans="1:6" ht="15" x14ac:dyDescent="0.2">
      <c r="A111" s="452" t="s">
        <v>344</v>
      </c>
      <c r="B111" s="450" t="s">
        <v>112</v>
      </c>
      <c r="C111" s="471">
        <v>1.33</v>
      </c>
      <c r="D111" s="452" t="s">
        <v>345</v>
      </c>
      <c r="E111" s="455" t="s">
        <v>112</v>
      </c>
      <c r="F111" s="454">
        <v>4.93</v>
      </c>
    </row>
    <row r="112" spans="1:6" ht="15" x14ac:dyDescent="0.2">
      <c r="A112" s="452" t="s">
        <v>346</v>
      </c>
      <c r="B112" s="450" t="s">
        <v>112</v>
      </c>
      <c r="C112" s="471">
        <v>1.69</v>
      </c>
      <c r="D112" s="452" t="s">
        <v>347</v>
      </c>
      <c r="E112" s="455" t="s">
        <v>112</v>
      </c>
      <c r="F112" s="454">
        <v>2.7949999999999999</v>
      </c>
    </row>
    <row r="113" spans="1:6" ht="15" x14ac:dyDescent="0.2">
      <c r="A113" s="452" t="s">
        <v>348</v>
      </c>
      <c r="B113" s="450" t="s">
        <v>112</v>
      </c>
      <c r="C113" s="471">
        <v>2.1509999999999998</v>
      </c>
      <c r="D113" s="452" t="s">
        <v>349</v>
      </c>
      <c r="E113" s="455" t="s">
        <v>112</v>
      </c>
      <c r="F113" s="454">
        <v>3.3439999999999999</v>
      </c>
    </row>
    <row r="114" spans="1:6" ht="15" x14ac:dyDescent="0.2">
      <c r="A114" s="452" t="s">
        <v>350</v>
      </c>
      <c r="B114" s="450" t="s">
        <v>112</v>
      </c>
      <c r="C114" s="471">
        <v>2.7</v>
      </c>
      <c r="D114" s="452" t="s">
        <v>351</v>
      </c>
      <c r="E114" s="455" t="s">
        <v>112</v>
      </c>
      <c r="F114" s="454">
        <v>0.87</v>
      </c>
    </row>
    <row r="115" spans="1:6" ht="15" x14ac:dyDescent="0.2">
      <c r="A115" s="452" t="s">
        <v>352</v>
      </c>
      <c r="B115" s="450" t="s">
        <v>112</v>
      </c>
      <c r="C115" s="471">
        <v>0.64</v>
      </c>
      <c r="D115" s="452" t="s">
        <v>353</v>
      </c>
      <c r="E115" s="455" t="s">
        <v>112</v>
      </c>
      <c r="F115" s="454">
        <v>2.165</v>
      </c>
    </row>
    <row r="116" spans="1:6" ht="15" x14ac:dyDescent="0.2">
      <c r="A116" s="452" t="s">
        <v>354</v>
      </c>
      <c r="B116" s="450" t="s">
        <v>112</v>
      </c>
      <c r="C116" s="471">
        <v>0.83899999999999997</v>
      </c>
      <c r="D116" s="452" t="s">
        <v>355</v>
      </c>
      <c r="E116" s="455" t="s">
        <v>112</v>
      </c>
      <c r="F116" s="454">
        <v>2.0699999999999998</v>
      </c>
    </row>
    <row r="117" spans="1:6" ht="15" x14ac:dyDescent="0.2">
      <c r="A117" s="452" t="s">
        <v>356</v>
      </c>
      <c r="B117" s="450" t="s">
        <v>112</v>
      </c>
      <c r="C117" s="471">
        <v>0.95</v>
      </c>
      <c r="D117" s="452" t="s">
        <v>357</v>
      </c>
      <c r="E117" s="455" t="s">
        <v>112</v>
      </c>
      <c r="F117" s="454">
        <v>4.2300000000000004</v>
      </c>
    </row>
    <row r="118" spans="1:6" ht="15" x14ac:dyDescent="0.2">
      <c r="A118" s="452" t="s">
        <v>358</v>
      </c>
      <c r="B118" s="450" t="s">
        <v>112</v>
      </c>
      <c r="C118" s="471">
        <v>0.94</v>
      </c>
      <c r="D118" s="452" t="s">
        <v>359</v>
      </c>
      <c r="E118" s="455" t="s">
        <v>112</v>
      </c>
      <c r="F118" s="454">
        <v>1.4079999999999999</v>
      </c>
    </row>
    <row r="119" spans="1:6" ht="15" x14ac:dyDescent="0.2">
      <c r="A119" s="452" t="s">
        <v>360</v>
      </c>
      <c r="B119" s="450" t="s">
        <v>112</v>
      </c>
      <c r="C119" s="471">
        <v>1.48</v>
      </c>
      <c r="D119" s="452" t="s">
        <v>361</v>
      </c>
      <c r="E119" s="455" t="s">
        <v>112</v>
      </c>
      <c r="F119" s="454">
        <v>1.43</v>
      </c>
    </row>
    <row r="120" spans="1:6" ht="15" x14ac:dyDescent="0.2">
      <c r="A120" s="452" t="s">
        <v>362</v>
      </c>
      <c r="B120" s="450" t="s">
        <v>112</v>
      </c>
      <c r="C120" s="471">
        <v>2.0030000000000001</v>
      </c>
      <c r="D120" s="452" t="s">
        <v>363</v>
      </c>
      <c r="E120" s="455" t="s">
        <v>112</v>
      </c>
      <c r="F120" s="454">
        <v>2.88</v>
      </c>
    </row>
    <row r="121" spans="1:6" ht="15" x14ac:dyDescent="0.2">
      <c r="A121" s="452" t="s">
        <v>364</v>
      </c>
      <c r="B121" s="450" t="s">
        <v>112</v>
      </c>
      <c r="C121" s="471">
        <v>2.2200000000000002</v>
      </c>
      <c r="D121" s="452" t="s">
        <v>365</v>
      </c>
      <c r="E121" s="455" t="s">
        <v>112</v>
      </c>
      <c r="F121" s="454">
        <v>1.016</v>
      </c>
    </row>
    <row r="122" spans="1:6" ht="15" x14ac:dyDescent="0.2">
      <c r="A122" s="452" t="s">
        <v>366</v>
      </c>
      <c r="B122" s="450" t="s">
        <v>112</v>
      </c>
      <c r="C122" s="471">
        <v>0.73</v>
      </c>
      <c r="D122" s="452" t="s">
        <v>367</v>
      </c>
      <c r="E122" s="455" t="s">
        <v>112</v>
      </c>
      <c r="F122" s="454">
        <v>2.59</v>
      </c>
    </row>
    <row r="123" spans="1:6" ht="15" x14ac:dyDescent="0.2">
      <c r="A123" s="452" t="s">
        <v>368</v>
      </c>
      <c r="B123" s="450" t="s">
        <v>112</v>
      </c>
      <c r="C123" s="471">
        <v>1.1499999999999999</v>
      </c>
      <c r="D123" s="452" t="s">
        <v>369</v>
      </c>
      <c r="E123" s="455" t="s">
        <v>112</v>
      </c>
      <c r="F123" s="454">
        <v>3.58</v>
      </c>
    </row>
    <row r="124" spans="1:6" ht="15" x14ac:dyDescent="0.2">
      <c r="A124" s="452" t="s">
        <v>370</v>
      </c>
      <c r="B124" s="450" t="s">
        <v>112</v>
      </c>
      <c r="C124" s="471">
        <v>0.72499999999999998</v>
      </c>
      <c r="D124" s="452" t="s">
        <v>371</v>
      </c>
      <c r="E124" s="455" t="s">
        <v>112</v>
      </c>
      <c r="F124" s="454">
        <v>1.92</v>
      </c>
    </row>
    <row r="125" spans="1:6" ht="15" x14ac:dyDescent="0.2">
      <c r="A125" s="452" t="s">
        <v>372</v>
      </c>
      <c r="B125" s="450" t="s">
        <v>112</v>
      </c>
      <c r="C125" s="471">
        <v>0.86</v>
      </c>
      <c r="D125" s="452" t="s">
        <v>373</v>
      </c>
      <c r="E125" s="455" t="s">
        <v>112</v>
      </c>
      <c r="F125" s="454">
        <v>6.0250000000000004</v>
      </c>
    </row>
    <row r="126" spans="1:6" ht="15" x14ac:dyDescent="0.2">
      <c r="A126" s="452" t="s">
        <v>374</v>
      </c>
      <c r="B126" s="450" t="s">
        <v>112</v>
      </c>
      <c r="C126" s="471">
        <v>0.82</v>
      </c>
      <c r="D126" s="452" t="s">
        <v>375</v>
      </c>
      <c r="E126" s="455" t="s">
        <v>112</v>
      </c>
      <c r="F126" s="454">
        <v>1.06</v>
      </c>
    </row>
    <row r="127" spans="1:6" ht="15" x14ac:dyDescent="0.2">
      <c r="A127" s="452" t="s">
        <v>376</v>
      </c>
      <c r="B127" s="450" t="s">
        <v>112</v>
      </c>
      <c r="C127" s="471">
        <v>0.85899999999999999</v>
      </c>
      <c r="D127" s="452" t="s">
        <v>377</v>
      </c>
      <c r="E127" s="455" t="s">
        <v>112</v>
      </c>
      <c r="F127" s="454">
        <v>2.19</v>
      </c>
    </row>
    <row r="128" spans="1:6" ht="15" x14ac:dyDescent="0.2">
      <c r="A128" s="452" t="s">
        <v>378</v>
      </c>
      <c r="B128" s="450" t="s">
        <v>112</v>
      </c>
      <c r="C128" s="471">
        <v>1.3</v>
      </c>
      <c r="D128" s="452" t="s">
        <v>379</v>
      </c>
      <c r="E128" s="455" t="s">
        <v>112</v>
      </c>
      <c r="F128" s="454">
        <v>3</v>
      </c>
    </row>
    <row r="129" spans="1:6" ht="15" x14ac:dyDescent="0.2">
      <c r="A129" s="452" t="s">
        <v>380</v>
      </c>
      <c r="B129" s="450" t="s">
        <v>112</v>
      </c>
      <c r="C129" s="471">
        <v>2.3370000000000002</v>
      </c>
      <c r="D129" s="452" t="s">
        <v>381</v>
      </c>
      <c r="E129" s="455" t="s">
        <v>112</v>
      </c>
      <c r="F129" s="454">
        <v>5.04</v>
      </c>
    </row>
    <row r="130" spans="1:6" ht="15" x14ac:dyDescent="0.2">
      <c r="A130" s="452" t="s">
        <v>382</v>
      </c>
      <c r="B130" s="450" t="s">
        <v>112</v>
      </c>
      <c r="C130" s="471">
        <v>2.8679999999999999</v>
      </c>
      <c r="D130" s="452" t="s">
        <v>383</v>
      </c>
      <c r="E130" s="455" t="s">
        <v>112</v>
      </c>
      <c r="F130" s="454">
        <v>7.42</v>
      </c>
    </row>
    <row r="131" spans="1:6" ht="15" x14ac:dyDescent="0.2">
      <c r="A131" s="452" t="s">
        <v>384</v>
      </c>
      <c r="B131" s="450" t="s">
        <v>112</v>
      </c>
      <c r="C131" s="471">
        <v>3.54</v>
      </c>
      <c r="D131" s="452" t="s">
        <v>385</v>
      </c>
      <c r="E131" s="455" t="s">
        <v>112</v>
      </c>
      <c r="F131" s="454">
        <v>2.59</v>
      </c>
    </row>
    <row r="132" spans="1:6" ht="15" x14ac:dyDescent="0.2">
      <c r="A132" s="452" t="s">
        <v>386</v>
      </c>
      <c r="B132" s="450" t="s">
        <v>112</v>
      </c>
      <c r="C132" s="471">
        <v>0.95</v>
      </c>
      <c r="D132" s="452" t="s">
        <v>387</v>
      </c>
      <c r="E132" s="455" t="s">
        <v>112</v>
      </c>
      <c r="F132" s="454">
        <v>6.48</v>
      </c>
    </row>
    <row r="133" spans="1:6" ht="15" x14ac:dyDescent="0.2">
      <c r="A133" s="452" t="s">
        <v>388</v>
      </c>
      <c r="B133" s="450" t="s">
        <v>112</v>
      </c>
      <c r="C133" s="471">
        <v>1.2529999999999999</v>
      </c>
      <c r="D133" s="452" t="s">
        <v>389</v>
      </c>
      <c r="E133" s="455" t="s">
        <v>112</v>
      </c>
      <c r="F133" s="454">
        <v>2.2799999999999998</v>
      </c>
    </row>
    <row r="134" spans="1:6" ht="15" x14ac:dyDescent="0.2">
      <c r="A134" s="452" t="s">
        <v>390</v>
      </c>
      <c r="B134" s="450" t="s">
        <v>112</v>
      </c>
      <c r="C134" s="471">
        <v>1.42</v>
      </c>
      <c r="D134" s="452" t="s">
        <v>391</v>
      </c>
      <c r="E134" s="455" t="s">
        <v>112</v>
      </c>
      <c r="F134" s="454">
        <v>2.0299999999999998</v>
      </c>
    </row>
    <row r="135" spans="1:6" ht="15" x14ac:dyDescent="0.2">
      <c r="A135" s="452" t="s">
        <v>392</v>
      </c>
      <c r="B135" s="450" t="s">
        <v>112</v>
      </c>
      <c r="C135" s="471">
        <v>2.66</v>
      </c>
      <c r="D135" s="452" t="s">
        <v>393</v>
      </c>
      <c r="E135" s="455" t="s">
        <v>112</v>
      </c>
      <c r="F135" s="454">
        <v>3.45</v>
      </c>
    </row>
    <row r="136" spans="1:6" ht="15" x14ac:dyDescent="0.2">
      <c r="A136" s="452" t="s">
        <v>394</v>
      </c>
      <c r="B136" s="450" t="s">
        <v>112</v>
      </c>
      <c r="C136" s="471">
        <v>0.64900000000000002</v>
      </c>
      <c r="D136" s="452" t="s">
        <v>395</v>
      </c>
      <c r="E136" s="455" t="s">
        <v>112</v>
      </c>
      <c r="F136" s="454">
        <v>5.19</v>
      </c>
    </row>
    <row r="137" spans="1:6" ht="15" x14ac:dyDescent="0.2">
      <c r="A137" s="452" t="s">
        <v>396</v>
      </c>
      <c r="B137" s="450" t="s">
        <v>112</v>
      </c>
      <c r="C137" s="471">
        <v>0.65</v>
      </c>
      <c r="D137" s="452" t="s">
        <v>397</v>
      </c>
      <c r="E137" s="455" t="s">
        <v>112</v>
      </c>
      <c r="F137" s="454">
        <v>1.1499999999999999</v>
      </c>
    </row>
    <row r="138" spans="1:6" ht="15" x14ac:dyDescent="0.2">
      <c r="A138" s="452" t="s">
        <v>398</v>
      </c>
      <c r="B138" s="450" t="s">
        <v>112</v>
      </c>
      <c r="C138" s="471"/>
      <c r="D138" s="452" t="s">
        <v>399</v>
      </c>
      <c r="E138" s="455" t="s">
        <v>112</v>
      </c>
      <c r="F138" s="454">
        <v>1.6639999999999999</v>
      </c>
    </row>
    <row r="139" spans="1:6" ht="15" x14ac:dyDescent="0.2">
      <c r="A139" s="452" t="s">
        <v>400</v>
      </c>
      <c r="B139" s="450" t="s">
        <v>112</v>
      </c>
      <c r="C139" s="471">
        <v>1.04</v>
      </c>
      <c r="D139" s="452" t="s">
        <v>401</v>
      </c>
      <c r="E139" s="455" t="s">
        <v>112</v>
      </c>
      <c r="F139" s="454">
        <v>4.3099999999999996</v>
      </c>
    </row>
    <row r="140" spans="1:6" ht="15" x14ac:dyDescent="0.2">
      <c r="A140" s="452" t="s">
        <v>402</v>
      </c>
      <c r="B140" s="450" t="s">
        <v>112</v>
      </c>
      <c r="C140" s="471"/>
      <c r="D140" s="452" t="s">
        <v>403</v>
      </c>
      <c r="E140" s="455" t="s">
        <v>112</v>
      </c>
      <c r="F140" s="454">
        <v>3.68</v>
      </c>
    </row>
    <row r="141" spans="1:6" ht="15" x14ac:dyDescent="0.2">
      <c r="A141" s="452" t="s">
        <v>404</v>
      </c>
      <c r="B141" s="450" t="s">
        <v>112</v>
      </c>
      <c r="C141" s="471"/>
      <c r="D141" s="452" t="s">
        <v>405</v>
      </c>
      <c r="E141" s="455" t="s">
        <v>112</v>
      </c>
      <c r="F141" s="454">
        <v>3.27</v>
      </c>
    </row>
    <row r="142" spans="1:6" ht="15" x14ac:dyDescent="0.2">
      <c r="A142" s="452" t="s">
        <v>406</v>
      </c>
      <c r="B142" s="450" t="s">
        <v>112</v>
      </c>
      <c r="C142" s="471"/>
      <c r="D142" s="452" t="s">
        <v>407</v>
      </c>
      <c r="E142" s="455" t="s">
        <v>112</v>
      </c>
      <c r="F142" s="454">
        <v>2.8620000000000001</v>
      </c>
    </row>
    <row r="143" spans="1:6" ht="15" x14ac:dyDescent="0.2">
      <c r="A143" s="452" t="s">
        <v>408</v>
      </c>
      <c r="B143" s="450" t="s">
        <v>112</v>
      </c>
      <c r="C143" s="471">
        <v>3.6080000000000001</v>
      </c>
      <c r="D143" s="452" t="s">
        <v>409</v>
      </c>
      <c r="E143" s="455" t="s">
        <v>112</v>
      </c>
      <c r="F143" s="454">
        <v>2.577</v>
      </c>
    </row>
    <row r="144" spans="1:6" ht="15" x14ac:dyDescent="0.2">
      <c r="A144" s="452" t="s">
        <v>410</v>
      </c>
      <c r="B144" s="450" t="s">
        <v>112</v>
      </c>
      <c r="C144" s="471"/>
      <c r="D144" s="452" t="s">
        <v>411</v>
      </c>
      <c r="E144" s="455" t="s">
        <v>112</v>
      </c>
      <c r="F144" s="454">
        <v>1.53</v>
      </c>
    </row>
    <row r="145" spans="1:6" ht="15" x14ac:dyDescent="0.2">
      <c r="A145" s="452" t="s">
        <v>412</v>
      </c>
      <c r="B145" s="450" t="s">
        <v>112</v>
      </c>
      <c r="C145" s="471">
        <v>1.17</v>
      </c>
      <c r="D145" s="452" t="s">
        <v>413</v>
      </c>
      <c r="E145" s="455" t="s">
        <v>112</v>
      </c>
      <c r="F145" s="454">
        <v>2.39</v>
      </c>
    </row>
    <row r="146" spans="1:6" ht="15.75" thickBot="1" x14ac:dyDescent="0.25">
      <c r="A146" s="457" t="s">
        <v>419</v>
      </c>
      <c r="B146" s="458" t="s">
        <v>112</v>
      </c>
      <c r="C146" s="472"/>
      <c r="D146" s="457" t="s">
        <v>415</v>
      </c>
      <c r="E146" s="458" t="s">
        <v>112</v>
      </c>
      <c r="F146" s="459">
        <v>3.52</v>
      </c>
    </row>
    <row r="149" spans="1:6" ht="16.5" x14ac:dyDescent="0.25">
      <c r="B149" s="465" t="s">
        <v>420</v>
      </c>
    </row>
    <row r="150" spans="1:6" x14ac:dyDescent="0.2">
      <c r="B150" s="10"/>
    </row>
    <row r="151" spans="1:6" ht="37.5" x14ac:dyDescent="0.2">
      <c r="A151" s="447" t="s">
        <v>289</v>
      </c>
      <c r="B151" s="447" t="s">
        <v>290</v>
      </c>
      <c r="C151" s="447" t="s">
        <v>291</v>
      </c>
      <c r="D151" s="447" t="s">
        <v>289</v>
      </c>
      <c r="E151" s="447" t="s">
        <v>290</v>
      </c>
      <c r="F151" s="447" t="s">
        <v>291</v>
      </c>
    </row>
    <row r="152" spans="1:6" ht="15" x14ac:dyDescent="0.2">
      <c r="A152" s="473" t="s">
        <v>421</v>
      </c>
      <c r="B152" s="474" t="s">
        <v>112</v>
      </c>
      <c r="C152" s="474">
        <v>3.49</v>
      </c>
      <c r="D152" s="475" t="s">
        <v>422</v>
      </c>
      <c r="E152" s="474" t="s">
        <v>112</v>
      </c>
      <c r="F152" s="476">
        <v>1.48</v>
      </c>
    </row>
    <row r="153" spans="1:6" ht="15" x14ac:dyDescent="0.2">
      <c r="A153" s="477" t="s">
        <v>423</v>
      </c>
      <c r="B153" s="474" t="s">
        <v>112</v>
      </c>
      <c r="C153" s="478">
        <v>3.39</v>
      </c>
      <c r="D153" s="479" t="s">
        <v>424</v>
      </c>
      <c r="E153" s="474" t="s">
        <v>112</v>
      </c>
      <c r="F153" s="480">
        <v>1.46</v>
      </c>
    </row>
    <row r="154" spans="1:6" ht="15" x14ac:dyDescent="0.2">
      <c r="A154" s="477" t="s">
        <v>425</v>
      </c>
      <c r="B154" s="474" t="s">
        <v>112</v>
      </c>
      <c r="C154" s="478">
        <v>3.18</v>
      </c>
      <c r="D154" s="479" t="s">
        <v>426</v>
      </c>
      <c r="E154" s="474" t="s">
        <v>112</v>
      </c>
      <c r="F154" s="480">
        <v>1.44</v>
      </c>
    </row>
    <row r="155" spans="1:6" ht="15" x14ac:dyDescent="0.2">
      <c r="A155" s="477" t="s">
        <v>427</v>
      </c>
      <c r="B155" s="474" t="s">
        <v>112</v>
      </c>
      <c r="C155" s="478">
        <v>2.63</v>
      </c>
      <c r="D155" s="479" t="s">
        <v>428</v>
      </c>
      <c r="E155" s="474" t="s">
        <v>112</v>
      </c>
      <c r="F155" s="480">
        <v>1.24</v>
      </c>
    </row>
    <row r="156" spans="1:6" ht="15" x14ac:dyDescent="0.2">
      <c r="A156" s="477" t="s">
        <v>429</v>
      </c>
      <c r="B156" s="474" t="s">
        <v>112</v>
      </c>
      <c r="C156" s="478">
        <v>2.64</v>
      </c>
      <c r="D156" s="479" t="s">
        <v>430</v>
      </c>
      <c r="E156" s="474" t="s">
        <v>112</v>
      </c>
      <c r="F156" s="480">
        <v>5.82</v>
      </c>
    </row>
    <row r="157" spans="1:6" ht="15" x14ac:dyDescent="0.2">
      <c r="A157" s="477" t="s">
        <v>431</v>
      </c>
      <c r="B157" s="474" t="s">
        <v>112</v>
      </c>
      <c r="C157" s="478">
        <v>2.54</v>
      </c>
      <c r="D157" s="479" t="s">
        <v>432</v>
      </c>
      <c r="E157" s="474" t="s">
        <v>112</v>
      </c>
      <c r="F157" s="480">
        <v>3.24</v>
      </c>
    </row>
    <row r="158" spans="1:6" ht="15" x14ac:dyDescent="0.2">
      <c r="A158" s="477" t="s">
        <v>433</v>
      </c>
      <c r="B158" s="474" t="s">
        <v>112</v>
      </c>
      <c r="C158" s="478">
        <v>2.58</v>
      </c>
      <c r="D158" s="479" t="s">
        <v>434</v>
      </c>
      <c r="E158" s="474" t="s">
        <v>112</v>
      </c>
      <c r="F158" s="480">
        <v>3.18</v>
      </c>
    </row>
    <row r="159" spans="1:6" ht="15" x14ac:dyDescent="0.2">
      <c r="A159" s="477" t="s">
        <v>435</v>
      </c>
      <c r="B159" s="474" t="s">
        <v>112</v>
      </c>
      <c r="C159" s="478" t="s">
        <v>436</v>
      </c>
      <c r="D159" s="479" t="s">
        <v>437</v>
      </c>
      <c r="E159" s="474" t="s">
        <v>112</v>
      </c>
      <c r="F159" s="480">
        <v>2.62</v>
      </c>
    </row>
    <row r="160" spans="1:6" ht="15" x14ac:dyDescent="0.2">
      <c r="A160" s="477" t="s">
        <v>438</v>
      </c>
      <c r="B160" s="474" t="s">
        <v>112</v>
      </c>
      <c r="C160" s="478">
        <v>1.82</v>
      </c>
      <c r="D160" s="479" t="s">
        <v>439</v>
      </c>
      <c r="E160" s="474" t="s">
        <v>112</v>
      </c>
      <c r="F160" s="480">
        <v>2.5499999999999998</v>
      </c>
    </row>
    <row r="161" spans="1:6" ht="15" x14ac:dyDescent="0.2">
      <c r="A161" s="481" t="s">
        <v>440</v>
      </c>
      <c r="B161" s="482" t="s">
        <v>112</v>
      </c>
      <c r="C161" s="483">
        <v>1.83</v>
      </c>
      <c r="D161" s="484" t="s">
        <v>441</v>
      </c>
      <c r="E161" s="482" t="s">
        <v>112</v>
      </c>
      <c r="F161" s="485">
        <v>2.4500000000000002</v>
      </c>
    </row>
    <row r="165" spans="1:6" ht="37.5" x14ac:dyDescent="0.2">
      <c r="A165" s="447" t="s">
        <v>289</v>
      </c>
      <c r="B165" s="447" t="s">
        <v>290</v>
      </c>
      <c r="C165" s="447" t="s">
        <v>291</v>
      </c>
      <c r="D165" s="447" t="s">
        <v>289</v>
      </c>
      <c r="E165" s="447" t="s">
        <v>290</v>
      </c>
      <c r="F165" s="447" t="s">
        <v>291</v>
      </c>
    </row>
    <row r="166" spans="1:6" ht="15.75" x14ac:dyDescent="0.25">
      <c r="A166" s="1078" t="s">
        <v>442</v>
      </c>
      <c r="B166" s="1078"/>
      <c r="C166" s="1078"/>
      <c r="D166" s="1081" t="s">
        <v>443</v>
      </c>
      <c r="E166" s="1081"/>
      <c r="F166" s="1081"/>
    </row>
    <row r="167" spans="1:6" ht="15" x14ac:dyDescent="0.25">
      <c r="A167" s="486" t="s">
        <v>444</v>
      </c>
      <c r="B167" s="487" t="s">
        <v>112</v>
      </c>
      <c r="C167" s="488">
        <v>0.17299999999999999</v>
      </c>
      <c r="D167" s="489" t="s">
        <v>445</v>
      </c>
      <c r="E167" s="487" t="s">
        <v>112</v>
      </c>
      <c r="F167" s="490">
        <v>0.28399999999999997</v>
      </c>
    </row>
    <row r="168" spans="1:6" ht="15" x14ac:dyDescent="0.25">
      <c r="A168" s="486" t="s">
        <v>446</v>
      </c>
      <c r="B168" s="487" t="s">
        <v>112</v>
      </c>
      <c r="C168" s="488">
        <v>0.22500000000000001</v>
      </c>
      <c r="D168" s="489" t="s">
        <v>447</v>
      </c>
      <c r="E168" s="487" t="s">
        <v>112</v>
      </c>
      <c r="F168" s="490">
        <v>0.307</v>
      </c>
    </row>
    <row r="169" spans="1:6" ht="15" x14ac:dyDescent="0.25">
      <c r="A169" s="486" t="s">
        <v>448</v>
      </c>
      <c r="B169" s="487" t="s">
        <v>112</v>
      </c>
      <c r="C169" s="488"/>
      <c r="D169" s="489" t="s">
        <v>449</v>
      </c>
      <c r="E169" s="487" t="s">
        <v>112</v>
      </c>
      <c r="F169" s="490">
        <v>0.33200000000000002</v>
      </c>
    </row>
    <row r="170" spans="1:6" ht="15" x14ac:dyDescent="0.25">
      <c r="A170" s="486" t="s">
        <v>450</v>
      </c>
      <c r="B170" s="487" t="s">
        <v>112</v>
      </c>
      <c r="C170" s="488">
        <v>0.30099999999999999</v>
      </c>
      <c r="D170" s="489" t="s">
        <v>451</v>
      </c>
      <c r="E170" s="487" t="s">
        <v>112</v>
      </c>
      <c r="F170" s="490">
        <v>0.311</v>
      </c>
    </row>
    <row r="171" spans="1:6" ht="15" x14ac:dyDescent="0.25">
      <c r="A171" s="486" t="s">
        <v>452</v>
      </c>
      <c r="B171" s="487" t="s">
        <v>112</v>
      </c>
      <c r="C171" s="488"/>
      <c r="D171" s="489" t="s">
        <v>453</v>
      </c>
      <c r="E171" s="487" t="s">
        <v>112</v>
      </c>
      <c r="F171" s="490">
        <v>0.433</v>
      </c>
    </row>
    <row r="172" spans="1:6" ht="15" x14ac:dyDescent="0.25">
      <c r="A172" s="486" t="s">
        <v>454</v>
      </c>
      <c r="B172" s="487" t="s">
        <v>112</v>
      </c>
      <c r="C172" s="488"/>
      <c r="D172" s="489" t="s">
        <v>455</v>
      </c>
      <c r="E172" s="487" t="s">
        <v>112</v>
      </c>
      <c r="F172" s="490">
        <v>0.48699999999999999</v>
      </c>
    </row>
    <row r="173" spans="1:6" ht="15" x14ac:dyDescent="0.25">
      <c r="A173" s="486" t="s">
        <v>456</v>
      </c>
      <c r="B173" s="487" t="s">
        <v>112</v>
      </c>
      <c r="C173" s="488">
        <v>0.69299999999999995</v>
      </c>
      <c r="D173" s="489" t="s">
        <v>457</v>
      </c>
      <c r="E173" s="487" t="s">
        <v>112</v>
      </c>
      <c r="F173" s="490">
        <v>0.53200000000000003</v>
      </c>
    </row>
    <row r="174" spans="1:6" ht="15" x14ac:dyDescent="0.25">
      <c r="A174" s="486" t="s">
        <v>458</v>
      </c>
      <c r="B174" s="487" t="s">
        <v>112</v>
      </c>
      <c r="C174" s="488">
        <v>0.7</v>
      </c>
      <c r="D174" s="489" t="s">
        <v>459</v>
      </c>
      <c r="E174" s="487" t="s">
        <v>112</v>
      </c>
      <c r="F174" s="490">
        <v>0.66400000000000003</v>
      </c>
    </row>
    <row r="175" spans="1:6" ht="15" x14ac:dyDescent="0.25">
      <c r="A175" s="486" t="s">
        <v>460</v>
      </c>
      <c r="B175" s="487" t="s">
        <v>112</v>
      </c>
      <c r="C175" s="488"/>
      <c r="D175" s="489" t="s">
        <v>461</v>
      </c>
      <c r="E175" s="487" t="s">
        <v>112</v>
      </c>
      <c r="F175" s="490">
        <v>0.624</v>
      </c>
    </row>
    <row r="176" spans="1:6" ht="15" x14ac:dyDescent="0.25">
      <c r="A176" s="491" t="s">
        <v>462</v>
      </c>
      <c r="B176" s="492" t="s">
        <v>112</v>
      </c>
      <c r="C176" s="493"/>
      <c r="D176" s="489" t="s">
        <v>463</v>
      </c>
      <c r="E176" s="487" t="s">
        <v>112</v>
      </c>
      <c r="F176" s="490">
        <v>0.53900000000000003</v>
      </c>
    </row>
    <row r="177" spans="1:6" ht="15.75" x14ac:dyDescent="0.25">
      <c r="A177" s="1078" t="s">
        <v>443</v>
      </c>
      <c r="B177" s="1078"/>
      <c r="C177" s="1078"/>
      <c r="D177" s="489" t="s">
        <v>464</v>
      </c>
      <c r="E177" s="487" t="s">
        <v>112</v>
      </c>
      <c r="F177" s="490">
        <v>0.64700000000000002</v>
      </c>
    </row>
    <row r="178" spans="1:6" ht="15" x14ac:dyDescent="0.25">
      <c r="A178" s="486" t="s">
        <v>465</v>
      </c>
      <c r="B178" s="487" t="s">
        <v>112</v>
      </c>
      <c r="C178" s="488"/>
      <c r="D178" s="489" t="s">
        <v>466</v>
      </c>
      <c r="E178" s="487" t="s">
        <v>112</v>
      </c>
      <c r="F178" s="490">
        <v>0.749</v>
      </c>
    </row>
    <row r="179" spans="1:6" ht="15" x14ac:dyDescent="0.25">
      <c r="A179" s="486" t="s">
        <v>467</v>
      </c>
      <c r="B179" s="487" t="s">
        <v>112</v>
      </c>
      <c r="C179" s="488"/>
      <c r="D179" s="489" t="s">
        <v>468</v>
      </c>
      <c r="E179" s="487" t="s">
        <v>112</v>
      </c>
      <c r="F179" s="490">
        <v>0.68899999999999995</v>
      </c>
    </row>
    <row r="180" spans="1:6" ht="15" x14ac:dyDescent="0.25">
      <c r="A180" s="486" t="s">
        <v>469</v>
      </c>
      <c r="B180" s="487" t="s">
        <v>112</v>
      </c>
      <c r="C180" s="488"/>
      <c r="D180" s="489" t="s">
        <v>470</v>
      </c>
      <c r="E180" s="487" t="s">
        <v>112</v>
      </c>
      <c r="F180" s="490">
        <v>0.63600000000000001</v>
      </c>
    </row>
    <row r="181" spans="1:6" ht="15" x14ac:dyDescent="0.25">
      <c r="A181" s="491" t="s">
        <v>471</v>
      </c>
      <c r="B181" s="492" t="s">
        <v>112</v>
      </c>
      <c r="C181" s="493"/>
      <c r="D181" s="489" t="s">
        <v>472</v>
      </c>
      <c r="E181" s="487" t="s">
        <v>112</v>
      </c>
      <c r="F181" s="490">
        <v>0.85699999999999998</v>
      </c>
    </row>
    <row r="182" spans="1:6" ht="15.75" x14ac:dyDescent="0.25">
      <c r="A182" s="1078" t="s">
        <v>473</v>
      </c>
      <c r="B182" s="1078"/>
      <c r="C182" s="1078"/>
      <c r="D182" s="489" t="s">
        <v>474</v>
      </c>
      <c r="E182" s="487" t="s">
        <v>112</v>
      </c>
      <c r="F182" s="490">
        <v>1.157</v>
      </c>
    </row>
    <row r="183" spans="1:6" ht="15" x14ac:dyDescent="0.25">
      <c r="A183" s="491" t="s">
        <v>475</v>
      </c>
      <c r="B183" s="492" t="s">
        <v>112</v>
      </c>
      <c r="C183" s="493"/>
      <c r="D183" s="489" t="s">
        <v>476</v>
      </c>
      <c r="E183" s="487" t="s">
        <v>112</v>
      </c>
      <c r="F183" s="490">
        <v>1.07</v>
      </c>
    </row>
    <row r="184" spans="1:6" ht="15.75" x14ac:dyDescent="0.25">
      <c r="A184" s="1078" t="s">
        <v>477</v>
      </c>
      <c r="B184" s="1078"/>
      <c r="C184" s="1078"/>
      <c r="D184" s="489" t="s">
        <v>478</v>
      </c>
      <c r="E184" s="487" t="s">
        <v>112</v>
      </c>
      <c r="F184" s="490">
        <v>1.351</v>
      </c>
    </row>
    <row r="185" spans="1:6" ht="15" x14ac:dyDescent="0.25">
      <c r="A185" s="491" t="s">
        <v>479</v>
      </c>
      <c r="B185" s="494" t="s">
        <v>112</v>
      </c>
      <c r="C185" s="495"/>
      <c r="D185" s="489" t="s">
        <v>480</v>
      </c>
      <c r="E185" s="487" t="s">
        <v>112</v>
      </c>
      <c r="F185" s="490">
        <v>1.242</v>
      </c>
    </row>
    <row r="186" spans="1:6" ht="15.75" x14ac:dyDescent="0.25">
      <c r="A186" s="1078" t="s">
        <v>481</v>
      </c>
      <c r="B186" s="1078"/>
      <c r="C186" s="1078"/>
      <c r="D186" s="489" t="s">
        <v>482</v>
      </c>
      <c r="E186" s="487" t="s">
        <v>112</v>
      </c>
      <c r="F186" s="490">
        <v>1.1279999999999999</v>
      </c>
    </row>
    <row r="187" spans="1:6" ht="15" x14ac:dyDescent="0.25">
      <c r="A187" s="491" t="s">
        <v>483</v>
      </c>
      <c r="B187" s="492" t="s">
        <v>112</v>
      </c>
      <c r="C187" s="493"/>
      <c r="D187" s="489" t="s">
        <v>484</v>
      </c>
      <c r="E187" s="487" t="s">
        <v>112</v>
      </c>
      <c r="F187" s="490">
        <v>1.6970000000000001</v>
      </c>
    </row>
    <row r="188" spans="1:6" ht="15.75" x14ac:dyDescent="0.25">
      <c r="A188" s="1078" t="s">
        <v>485</v>
      </c>
      <c r="B188" s="1078"/>
      <c r="C188" s="1078"/>
      <c r="D188" s="489" t="s">
        <v>486</v>
      </c>
      <c r="E188" s="487" t="s">
        <v>112</v>
      </c>
      <c r="F188" s="490"/>
    </row>
    <row r="189" spans="1:6" ht="15" x14ac:dyDescent="0.25">
      <c r="A189" s="491" t="s">
        <v>487</v>
      </c>
      <c r="B189" s="492" t="s">
        <v>112</v>
      </c>
      <c r="C189" s="493"/>
      <c r="D189" s="489" t="s">
        <v>488</v>
      </c>
      <c r="E189" s="487" t="s">
        <v>112</v>
      </c>
      <c r="F189" s="490">
        <v>1.575</v>
      </c>
    </row>
    <row r="190" spans="1:6" ht="15.75" x14ac:dyDescent="0.25">
      <c r="A190" s="1078" t="s">
        <v>489</v>
      </c>
      <c r="B190" s="1078"/>
      <c r="C190" s="1078"/>
      <c r="D190" s="489" t="s">
        <v>490</v>
      </c>
      <c r="E190" s="487" t="s">
        <v>112</v>
      </c>
      <c r="F190" s="490">
        <v>1.337</v>
      </c>
    </row>
    <row r="191" spans="1:6" ht="15" x14ac:dyDescent="0.25">
      <c r="A191" s="486" t="s">
        <v>491</v>
      </c>
      <c r="B191" s="487" t="s">
        <v>112</v>
      </c>
      <c r="C191" s="488"/>
      <c r="D191" s="489" t="s">
        <v>492</v>
      </c>
      <c r="E191" s="487" t="s">
        <v>112</v>
      </c>
      <c r="F191" s="490">
        <v>1.641</v>
      </c>
    </row>
    <row r="192" spans="1:6" ht="15" x14ac:dyDescent="0.25">
      <c r="A192" s="486" t="s">
        <v>493</v>
      </c>
      <c r="B192" s="487" t="s">
        <v>112</v>
      </c>
      <c r="C192" s="488"/>
      <c r="D192" s="489" t="s">
        <v>494</v>
      </c>
      <c r="E192" s="487" t="s">
        <v>112</v>
      </c>
      <c r="F192" s="490">
        <v>1.379</v>
      </c>
    </row>
    <row r="193" spans="1:6" ht="15" x14ac:dyDescent="0.25">
      <c r="A193" s="486" t="s">
        <v>495</v>
      </c>
      <c r="B193" s="487" t="s">
        <v>112</v>
      </c>
      <c r="C193" s="488"/>
      <c r="D193" s="489" t="s">
        <v>496</v>
      </c>
      <c r="E193" s="487" t="s">
        <v>112</v>
      </c>
      <c r="F193" s="490">
        <v>1.1479999999999999</v>
      </c>
    </row>
    <row r="194" spans="1:6" ht="15" x14ac:dyDescent="0.25">
      <c r="A194" s="491" t="s">
        <v>497</v>
      </c>
      <c r="B194" s="492" t="s">
        <v>112</v>
      </c>
      <c r="C194" s="493"/>
      <c r="D194" s="489" t="s">
        <v>498</v>
      </c>
      <c r="E194" s="487" t="s">
        <v>112</v>
      </c>
      <c r="F194" s="490">
        <v>2.54</v>
      </c>
    </row>
    <row r="195" spans="1:6" ht="15.75" x14ac:dyDescent="0.25">
      <c r="A195" s="1078" t="s">
        <v>499</v>
      </c>
      <c r="B195" s="1078"/>
      <c r="C195" s="1078"/>
      <c r="D195" s="489" t="s">
        <v>500</v>
      </c>
      <c r="E195" s="487" t="s">
        <v>112</v>
      </c>
      <c r="F195" s="490">
        <v>0.42</v>
      </c>
    </row>
    <row r="196" spans="1:6" ht="15" x14ac:dyDescent="0.25">
      <c r="A196" s="486" t="s">
        <v>501</v>
      </c>
      <c r="B196" s="487" t="s">
        <v>112</v>
      </c>
      <c r="C196" s="488"/>
      <c r="D196" s="489" t="s">
        <v>502</v>
      </c>
      <c r="E196" s="487" t="s">
        <v>112</v>
      </c>
      <c r="F196" s="490">
        <v>0.18099999999999999</v>
      </c>
    </row>
    <row r="197" spans="1:6" ht="15" x14ac:dyDescent="0.25">
      <c r="A197" s="491" t="s">
        <v>503</v>
      </c>
      <c r="B197" s="492" t="s">
        <v>112</v>
      </c>
      <c r="C197" s="493"/>
      <c r="D197" s="489" t="s">
        <v>504</v>
      </c>
      <c r="E197" s="487" t="s">
        <v>112</v>
      </c>
      <c r="F197" s="490">
        <v>0.22500000000000001</v>
      </c>
    </row>
    <row r="198" spans="1:6" ht="15.75" x14ac:dyDescent="0.25">
      <c r="A198" s="1078" t="s">
        <v>505</v>
      </c>
      <c r="B198" s="1078"/>
      <c r="C198" s="1078"/>
      <c r="D198" s="489" t="s">
        <v>506</v>
      </c>
      <c r="E198" s="487" t="s">
        <v>112</v>
      </c>
      <c r="F198" s="490">
        <v>0.21199999999999999</v>
      </c>
    </row>
    <row r="199" spans="1:6" ht="15" x14ac:dyDescent="0.25">
      <c r="A199" s="491" t="s">
        <v>507</v>
      </c>
      <c r="B199" s="492" t="s">
        <v>112</v>
      </c>
      <c r="C199" s="493"/>
      <c r="D199" s="489" t="s">
        <v>508</v>
      </c>
      <c r="E199" s="487" t="s">
        <v>112</v>
      </c>
      <c r="F199" s="490">
        <v>0.23499999999999999</v>
      </c>
    </row>
    <row r="200" spans="1:6" ht="15" x14ac:dyDescent="0.25">
      <c r="A200" s="1082"/>
      <c r="B200" s="1082"/>
      <c r="C200" s="1082"/>
      <c r="D200" s="497" t="s">
        <v>509</v>
      </c>
      <c r="E200" s="492" t="s">
        <v>112</v>
      </c>
      <c r="F200" s="498">
        <v>0.219</v>
      </c>
    </row>
  </sheetData>
  <sheetProtection password="C61F" sheet="1"/>
  <mergeCells count="13">
    <mergeCell ref="A200:C200"/>
    <mergeCell ref="A184:C184"/>
    <mergeCell ref="A186:C186"/>
    <mergeCell ref="A188:C188"/>
    <mergeCell ref="A190:C190"/>
    <mergeCell ref="A195:C195"/>
    <mergeCell ref="A198:C198"/>
    <mergeCell ref="A182:C182"/>
    <mergeCell ref="D9:F9"/>
    <mergeCell ref="A76:E76"/>
    <mergeCell ref="A166:C166"/>
    <mergeCell ref="D166:F166"/>
    <mergeCell ref="A177:C177"/>
  </mergeCells>
  <pageMargins left="0.15763888888888888" right="0.15763888888888888" top="0.15763888888888888" bottom="0.1576388888888888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I57"/>
  <sheetViews>
    <sheetView topLeftCell="A19" workbookViewId="0">
      <selection activeCell="A57" sqref="A57"/>
    </sheetView>
  </sheetViews>
  <sheetFormatPr defaultRowHeight="12.75" x14ac:dyDescent="0.2"/>
  <cols>
    <col min="1" max="1" width="20.85546875" customWidth="1"/>
    <col min="2" max="2" width="22.5703125" customWidth="1"/>
    <col min="3" max="3" width="16.28515625" customWidth="1"/>
    <col min="4" max="4" width="16.5703125" customWidth="1"/>
    <col min="5" max="5" width="4.85546875" customWidth="1"/>
    <col min="6" max="6" width="20.85546875" customWidth="1"/>
    <col min="7" max="7" width="22.5703125" customWidth="1"/>
    <col min="8" max="8" width="16.28515625" customWidth="1"/>
    <col min="9" max="9" width="16.5703125" customWidth="1"/>
  </cols>
  <sheetData>
    <row r="7" spans="1:9" ht="16.5" x14ac:dyDescent="0.25">
      <c r="A7" s="499"/>
      <c r="B7" s="499"/>
      <c r="C7" s="1084" t="s">
        <v>510</v>
      </c>
      <c r="D7" s="1084"/>
      <c r="E7" s="1084"/>
      <c r="F7" s="1084"/>
    </row>
    <row r="8" spans="1:9" ht="15" x14ac:dyDescent="0.25">
      <c r="A8" s="499"/>
      <c r="B8" s="499"/>
      <c r="C8" s="499"/>
    </row>
    <row r="10" spans="1:9" ht="12.75" customHeight="1" x14ac:dyDescent="0.25">
      <c r="A10" s="1065" t="s">
        <v>511</v>
      </c>
      <c r="B10" s="1065"/>
      <c r="C10" s="1065"/>
      <c r="F10" s="1069" t="s">
        <v>512</v>
      </c>
      <c r="G10" s="1069"/>
      <c r="H10" s="1069"/>
      <c r="I10" s="1069"/>
    </row>
    <row r="11" spans="1:9" ht="15" x14ac:dyDescent="0.25">
      <c r="A11" s="212"/>
      <c r="B11" s="212"/>
      <c r="C11" s="212"/>
      <c r="F11" s="258"/>
      <c r="G11" s="258"/>
      <c r="H11" s="258"/>
      <c r="I11" s="258"/>
    </row>
    <row r="12" spans="1:9" ht="16.5" x14ac:dyDescent="0.2">
      <c r="A12" s="1085" t="s">
        <v>513</v>
      </c>
      <c r="B12" s="1085"/>
      <c r="C12" s="209"/>
      <c r="F12" s="261"/>
      <c r="G12" s="262"/>
      <c r="H12" s="262"/>
    </row>
    <row r="13" spans="1:9" s="503" customFormat="1" ht="36" customHeight="1" x14ac:dyDescent="0.2">
      <c r="A13" s="215" t="s">
        <v>514</v>
      </c>
      <c r="B13" s="500" t="s">
        <v>515</v>
      </c>
      <c r="C13" s="215" t="s">
        <v>516</v>
      </c>
      <c r="D13" s="501" t="s">
        <v>517</v>
      </c>
      <c r="E13" s="502"/>
      <c r="F13" s="215" t="s">
        <v>514</v>
      </c>
      <c r="G13" s="500" t="s">
        <v>515</v>
      </c>
      <c r="H13" s="215" t="s">
        <v>516</v>
      </c>
      <c r="I13" s="501" t="s">
        <v>517</v>
      </c>
    </row>
    <row r="14" spans="1:9" ht="18.95" customHeight="1" x14ac:dyDescent="0.2">
      <c r="A14" s="504" t="s">
        <v>518</v>
      </c>
      <c r="B14" s="505">
        <v>1.6</v>
      </c>
      <c r="C14" s="506">
        <v>6</v>
      </c>
      <c r="D14" s="507" t="s">
        <v>112</v>
      </c>
      <c r="F14" s="508" t="s">
        <v>519</v>
      </c>
      <c r="G14" s="509">
        <v>5</v>
      </c>
      <c r="H14" s="506">
        <v>10</v>
      </c>
      <c r="I14" s="510" t="s">
        <v>112</v>
      </c>
    </row>
    <row r="15" spans="1:9" ht="18.95" customHeight="1" x14ac:dyDescent="0.2">
      <c r="A15" s="511" t="s">
        <v>520</v>
      </c>
      <c r="B15" s="512">
        <v>1.6</v>
      </c>
      <c r="C15" s="513">
        <v>6</v>
      </c>
      <c r="D15" s="507" t="s">
        <v>112</v>
      </c>
      <c r="F15" s="514" t="s">
        <v>519</v>
      </c>
      <c r="G15" s="515">
        <v>6</v>
      </c>
      <c r="H15" s="516">
        <v>14.2</v>
      </c>
      <c r="I15" s="517" t="s">
        <v>112</v>
      </c>
    </row>
    <row r="16" spans="1:9" ht="18.95" customHeight="1" x14ac:dyDescent="0.2">
      <c r="A16" s="511" t="s">
        <v>520</v>
      </c>
      <c r="B16" s="512">
        <v>2</v>
      </c>
      <c r="C16" s="513">
        <v>10.5</v>
      </c>
      <c r="D16" s="507" t="s">
        <v>112</v>
      </c>
      <c r="F16" s="514" t="s">
        <v>521</v>
      </c>
      <c r="G16" s="515">
        <v>5</v>
      </c>
      <c r="H16" s="516">
        <v>8.9</v>
      </c>
      <c r="I16" s="517" t="s">
        <v>112</v>
      </c>
    </row>
    <row r="17" spans="1:9" ht="18.95" customHeight="1" x14ac:dyDescent="0.2">
      <c r="A17" s="511" t="s">
        <v>522</v>
      </c>
      <c r="B17" s="512">
        <v>2</v>
      </c>
      <c r="C17" s="513">
        <v>9.1</v>
      </c>
      <c r="D17" s="507" t="s">
        <v>112</v>
      </c>
      <c r="F17" s="514" t="s">
        <v>521</v>
      </c>
      <c r="G17" s="515">
        <v>6</v>
      </c>
      <c r="H17" s="516">
        <v>12.6</v>
      </c>
      <c r="I17" s="517" t="s">
        <v>112</v>
      </c>
    </row>
    <row r="18" spans="1:9" ht="18.95" customHeight="1" x14ac:dyDescent="0.2">
      <c r="A18" s="511" t="s">
        <v>522</v>
      </c>
      <c r="B18" s="512">
        <v>2.8</v>
      </c>
      <c r="C18" s="513">
        <v>13</v>
      </c>
      <c r="D18" s="507" t="s">
        <v>112</v>
      </c>
      <c r="F18" s="518" t="s">
        <v>523</v>
      </c>
      <c r="G18" s="519">
        <v>5</v>
      </c>
      <c r="H18" s="520">
        <v>8.1999999999999993</v>
      </c>
      <c r="I18" s="517" t="s">
        <v>112</v>
      </c>
    </row>
    <row r="19" spans="1:9" ht="18.95" customHeight="1" x14ac:dyDescent="0.2">
      <c r="A19" s="511" t="s">
        <v>524</v>
      </c>
      <c r="B19" s="512">
        <v>2</v>
      </c>
      <c r="C19" s="513">
        <v>7.3</v>
      </c>
      <c r="D19" s="507" t="s">
        <v>112</v>
      </c>
      <c r="F19" s="514" t="s">
        <v>523</v>
      </c>
      <c r="G19" s="521">
        <v>6</v>
      </c>
      <c r="H19" s="522">
        <v>11.7</v>
      </c>
      <c r="I19" s="517" t="s">
        <v>112</v>
      </c>
    </row>
    <row r="20" spans="1:9" ht="18.95" customHeight="1" x14ac:dyDescent="0.2">
      <c r="A20" s="511" t="s">
        <v>524</v>
      </c>
      <c r="B20" s="512">
        <v>2.8</v>
      </c>
      <c r="C20" s="513">
        <v>15</v>
      </c>
      <c r="D20" s="507" t="s">
        <v>112</v>
      </c>
      <c r="F20" s="514" t="s">
        <v>525</v>
      </c>
      <c r="G20" s="521">
        <v>6</v>
      </c>
      <c r="H20" s="522">
        <v>11</v>
      </c>
      <c r="I20" s="517" t="s">
        <v>112</v>
      </c>
    </row>
    <row r="21" spans="1:9" ht="18.95" customHeight="1" x14ac:dyDescent="0.2">
      <c r="A21" s="511" t="s">
        <v>526</v>
      </c>
      <c r="B21" s="512">
        <v>2.8</v>
      </c>
      <c r="C21" s="513">
        <v>14</v>
      </c>
      <c r="D21" s="507" t="s">
        <v>112</v>
      </c>
      <c r="F21" s="514" t="s">
        <v>257</v>
      </c>
      <c r="G21" s="521">
        <v>5</v>
      </c>
      <c r="H21" s="522">
        <v>7.2</v>
      </c>
      <c r="I21" s="517" t="s">
        <v>112</v>
      </c>
    </row>
    <row r="22" spans="1:9" ht="18.95" customHeight="1" x14ac:dyDescent="0.2">
      <c r="A22" s="511" t="s">
        <v>527</v>
      </c>
      <c r="B22" s="512">
        <v>2.8</v>
      </c>
      <c r="C22" s="513">
        <v>13</v>
      </c>
      <c r="D22" s="507" t="s">
        <v>112</v>
      </c>
      <c r="F22" s="514" t="s">
        <v>257</v>
      </c>
      <c r="G22" s="521">
        <v>6</v>
      </c>
      <c r="H22" s="522">
        <v>10.199999999999999</v>
      </c>
      <c r="I22" s="517" t="s">
        <v>112</v>
      </c>
    </row>
    <row r="23" spans="1:9" ht="18.95" customHeight="1" x14ac:dyDescent="0.2">
      <c r="A23" s="511" t="s">
        <v>528</v>
      </c>
      <c r="B23" s="512">
        <v>2.8</v>
      </c>
      <c r="C23" s="513">
        <v>12</v>
      </c>
      <c r="D23" s="507" t="s">
        <v>112</v>
      </c>
      <c r="F23" s="514" t="s">
        <v>257</v>
      </c>
      <c r="G23" s="521">
        <v>8</v>
      </c>
      <c r="H23" s="522">
        <v>18.899999999999999</v>
      </c>
      <c r="I23" s="517" t="s">
        <v>112</v>
      </c>
    </row>
    <row r="24" spans="1:9" ht="18.95" customHeight="1" x14ac:dyDescent="0.2">
      <c r="A24" s="511" t="s">
        <v>529</v>
      </c>
      <c r="B24" s="512">
        <v>2</v>
      </c>
      <c r="C24" s="513">
        <v>6.4</v>
      </c>
      <c r="D24" s="507" t="s">
        <v>112</v>
      </c>
      <c r="F24" s="514" t="s">
        <v>530</v>
      </c>
      <c r="G24" s="521">
        <v>6</v>
      </c>
      <c r="H24" s="522">
        <v>9.1999999999999993</v>
      </c>
      <c r="I24" s="517" t="s">
        <v>112</v>
      </c>
    </row>
    <row r="25" spans="1:9" ht="18.95" customHeight="1" x14ac:dyDescent="0.2">
      <c r="A25" s="511" t="s">
        <v>529</v>
      </c>
      <c r="B25" s="512">
        <v>3</v>
      </c>
      <c r="C25" s="513">
        <v>14</v>
      </c>
      <c r="D25" s="507" t="s">
        <v>112</v>
      </c>
      <c r="F25" s="514" t="s">
        <v>530</v>
      </c>
      <c r="G25" s="521">
        <v>8</v>
      </c>
      <c r="H25" s="522">
        <v>16.600000000000001</v>
      </c>
      <c r="I25" s="517" t="s">
        <v>112</v>
      </c>
    </row>
    <row r="26" spans="1:9" ht="18.95" customHeight="1" x14ac:dyDescent="0.2">
      <c r="A26" s="511" t="s">
        <v>531</v>
      </c>
      <c r="B26" s="512">
        <v>3</v>
      </c>
      <c r="C26" s="513">
        <v>10</v>
      </c>
      <c r="D26" s="507" t="s">
        <v>112</v>
      </c>
      <c r="F26" s="514" t="s">
        <v>249</v>
      </c>
      <c r="G26" s="521">
        <v>5</v>
      </c>
      <c r="H26" s="522">
        <v>6.1</v>
      </c>
      <c r="I26" s="517" t="s">
        <v>112</v>
      </c>
    </row>
    <row r="27" spans="1:9" ht="18.95" customHeight="1" x14ac:dyDescent="0.2">
      <c r="A27" s="511" t="s">
        <v>532</v>
      </c>
      <c r="B27" s="512">
        <v>3</v>
      </c>
      <c r="C27" s="513">
        <v>10.5</v>
      </c>
      <c r="D27" s="507" t="s">
        <v>112</v>
      </c>
      <c r="F27" s="514" t="s">
        <v>249</v>
      </c>
      <c r="G27" s="521">
        <v>6</v>
      </c>
      <c r="H27" s="522">
        <v>8.1999999999999993</v>
      </c>
      <c r="I27" s="517" t="s">
        <v>112</v>
      </c>
    </row>
    <row r="28" spans="1:9" ht="18.95" customHeight="1" x14ac:dyDescent="0.2">
      <c r="A28" s="511" t="s">
        <v>533</v>
      </c>
      <c r="B28" s="512">
        <v>3</v>
      </c>
      <c r="C28" s="513">
        <v>10.3</v>
      </c>
      <c r="D28" s="507" t="s">
        <v>112</v>
      </c>
      <c r="F28" s="514" t="s">
        <v>249</v>
      </c>
      <c r="G28" s="521">
        <v>8</v>
      </c>
      <c r="H28" s="522">
        <v>14.5</v>
      </c>
      <c r="I28" s="517" t="s">
        <v>112</v>
      </c>
    </row>
    <row r="29" spans="1:9" ht="18.95" customHeight="1" x14ac:dyDescent="0.2">
      <c r="A29" s="511" t="s">
        <v>254</v>
      </c>
      <c r="B29" s="512">
        <v>3</v>
      </c>
      <c r="C29" s="513">
        <v>8.6999999999999993</v>
      </c>
      <c r="D29" s="507" t="s">
        <v>112</v>
      </c>
      <c r="F29" s="514" t="s">
        <v>534</v>
      </c>
      <c r="G29" s="521">
        <v>6</v>
      </c>
      <c r="H29" s="522">
        <v>7.7</v>
      </c>
      <c r="I29" s="517" t="s">
        <v>112</v>
      </c>
    </row>
    <row r="30" spans="1:9" ht="18.95" customHeight="1" x14ac:dyDescent="0.2">
      <c r="A30" s="511" t="s">
        <v>254</v>
      </c>
      <c r="B30" s="512">
        <v>3.6</v>
      </c>
      <c r="C30" s="513">
        <v>12.1</v>
      </c>
      <c r="D30" s="507" t="s">
        <v>112</v>
      </c>
      <c r="F30" s="514" t="s">
        <v>534</v>
      </c>
      <c r="G30" s="521">
        <v>8</v>
      </c>
      <c r="H30" s="522">
        <v>13.2</v>
      </c>
      <c r="I30" s="517" t="s">
        <v>112</v>
      </c>
    </row>
    <row r="31" spans="1:9" ht="18.95" customHeight="1" x14ac:dyDescent="0.2">
      <c r="A31" s="511" t="s">
        <v>535</v>
      </c>
      <c r="B31" s="512">
        <v>3.6</v>
      </c>
      <c r="C31" s="513">
        <v>12</v>
      </c>
      <c r="D31" s="507" t="s">
        <v>112</v>
      </c>
      <c r="F31" s="514" t="s">
        <v>536</v>
      </c>
      <c r="G31" s="521">
        <v>6</v>
      </c>
      <c r="H31" s="522">
        <v>7.2</v>
      </c>
      <c r="I31" s="517" t="s">
        <v>112</v>
      </c>
    </row>
    <row r="32" spans="1:9" ht="18.95" customHeight="1" x14ac:dyDescent="0.2">
      <c r="A32" s="511" t="s">
        <v>537</v>
      </c>
      <c r="B32" s="512">
        <v>3</v>
      </c>
      <c r="C32" s="513">
        <v>7.9</v>
      </c>
      <c r="D32" s="507" t="s">
        <v>112</v>
      </c>
      <c r="F32" s="514" t="s">
        <v>536</v>
      </c>
      <c r="G32" s="521">
        <v>8</v>
      </c>
      <c r="H32" s="522">
        <v>12.3</v>
      </c>
      <c r="I32" s="517" t="s">
        <v>112</v>
      </c>
    </row>
    <row r="33" spans="1:9" ht="18.95" customHeight="1" x14ac:dyDescent="0.2">
      <c r="A33" s="511" t="s">
        <v>538</v>
      </c>
      <c r="B33" s="512">
        <v>3</v>
      </c>
      <c r="C33" s="513">
        <v>7.1</v>
      </c>
      <c r="D33" s="507" t="s">
        <v>112</v>
      </c>
      <c r="F33" s="514" t="s">
        <v>536</v>
      </c>
      <c r="G33" s="521">
        <v>10</v>
      </c>
      <c r="H33" s="522">
        <v>18.7</v>
      </c>
      <c r="I33" s="517" t="s">
        <v>112</v>
      </c>
    </row>
    <row r="34" spans="1:9" ht="18.95" customHeight="1" x14ac:dyDescent="0.2">
      <c r="A34" s="511" t="s">
        <v>538</v>
      </c>
      <c r="B34" s="512">
        <v>4</v>
      </c>
      <c r="C34" s="513">
        <v>12.2</v>
      </c>
      <c r="D34" s="507" t="s">
        <v>112</v>
      </c>
      <c r="F34" s="514" t="s">
        <v>539</v>
      </c>
      <c r="G34" s="521">
        <v>8</v>
      </c>
      <c r="H34" s="522">
        <v>11.5</v>
      </c>
      <c r="I34" s="517" t="s">
        <v>112</v>
      </c>
    </row>
    <row r="35" spans="1:9" ht="18.95" customHeight="1" x14ac:dyDescent="0.2">
      <c r="A35" s="511" t="s">
        <v>540</v>
      </c>
      <c r="B35" s="512">
        <v>3.6</v>
      </c>
      <c r="C35" s="513">
        <v>9.6</v>
      </c>
      <c r="D35" s="507" t="s">
        <v>112</v>
      </c>
      <c r="F35" s="514" t="s">
        <v>539</v>
      </c>
      <c r="G35" s="521">
        <v>10</v>
      </c>
      <c r="H35" s="522">
        <v>17.5</v>
      </c>
      <c r="I35" s="517" t="s">
        <v>112</v>
      </c>
    </row>
    <row r="36" spans="1:9" ht="18.95" customHeight="1" x14ac:dyDescent="0.2">
      <c r="A36" s="511" t="s">
        <v>540</v>
      </c>
      <c r="B36" s="512">
        <v>4</v>
      </c>
      <c r="C36" s="513">
        <v>11.5</v>
      </c>
      <c r="D36" s="507" t="s">
        <v>112</v>
      </c>
      <c r="F36" s="514" t="s">
        <v>261</v>
      </c>
      <c r="G36" s="521">
        <v>8</v>
      </c>
      <c r="H36" s="522">
        <v>10.8</v>
      </c>
      <c r="I36" s="517" t="s">
        <v>112</v>
      </c>
    </row>
    <row r="37" spans="1:9" ht="18.95" customHeight="1" x14ac:dyDescent="0.2">
      <c r="A37" s="511" t="s">
        <v>541</v>
      </c>
      <c r="B37" s="512">
        <v>3.6</v>
      </c>
      <c r="C37" s="513">
        <v>8.6999999999999993</v>
      </c>
      <c r="D37" s="507" t="s">
        <v>112</v>
      </c>
      <c r="F37" s="514" t="s">
        <v>261</v>
      </c>
      <c r="G37" s="521">
        <v>10</v>
      </c>
      <c r="H37" s="522">
        <v>16.399999999999999</v>
      </c>
      <c r="I37" s="517" t="s">
        <v>112</v>
      </c>
    </row>
    <row r="38" spans="1:9" ht="18.95" customHeight="1" x14ac:dyDescent="0.2">
      <c r="A38" s="511" t="s">
        <v>541</v>
      </c>
      <c r="B38" s="512">
        <v>4</v>
      </c>
      <c r="C38" s="513">
        <v>11.5</v>
      </c>
      <c r="D38" s="507" t="s">
        <v>112</v>
      </c>
      <c r="F38" s="514" t="s">
        <v>542</v>
      </c>
      <c r="G38" s="521">
        <v>10</v>
      </c>
      <c r="H38" s="522">
        <v>15.4</v>
      </c>
      <c r="I38" s="517" t="s">
        <v>112</v>
      </c>
    </row>
    <row r="39" spans="1:9" ht="18.95" customHeight="1" x14ac:dyDescent="0.2">
      <c r="A39" s="523" t="s">
        <v>543</v>
      </c>
      <c r="B39" s="521">
        <v>4</v>
      </c>
      <c r="C39" s="516">
        <v>10.5</v>
      </c>
      <c r="D39" s="507" t="s">
        <v>112</v>
      </c>
      <c r="F39" s="514" t="s">
        <v>544</v>
      </c>
      <c r="G39" s="521">
        <v>10</v>
      </c>
      <c r="H39" s="522">
        <v>14.5</v>
      </c>
      <c r="I39" s="517" t="s">
        <v>112</v>
      </c>
    </row>
    <row r="40" spans="1:9" ht="18.95" customHeight="1" x14ac:dyDescent="0.2">
      <c r="A40" s="523" t="s">
        <v>543</v>
      </c>
      <c r="B40" s="521">
        <v>5</v>
      </c>
      <c r="C40" s="516">
        <v>15.1</v>
      </c>
      <c r="D40" s="507" t="s">
        <v>112</v>
      </c>
      <c r="F40" s="524" t="s">
        <v>545</v>
      </c>
      <c r="G40" s="525">
        <v>10</v>
      </c>
      <c r="H40" s="526">
        <v>11.9</v>
      </c>
      <c r="I40" s="335" t="s">
        <v>112</v>
      </c>
    </row>
    <row r="41" spans="1:9" ht="18.95" customHeight="1" x14ac:dyDescent="0.2">
      <c r="A41" s="523" t="s">
        <v>546</v>
      </c>
      <c r="B41" s="521">
        <v>3.6</v>
      </c>
      <c r="C41" s="516">
        <v>7.9</v>
      </c>
      <c r="D41" s="507" t="s">
        <v>112</v>
      </c>
      <c r="H41" s="527"/>
    </row>
    <row r="42" spans="1:9" ht="18.95" customHeight="1" x14ac:dyDescent="0.2">
      <c r="A42" s="523" t="s">
        <v>546</v>
      </c>
      <c r="B42" s="521">
        <v>5</v>
      </c>
      <c r="C42" s="516">
        <v>13.9</v>
      </c>
      <c r="D42" s="507" t="s">
        <v>112</v>
      </c>
      <c r="H42" s="527"/>
    </row>
    <row r="43" spans="1:9" ht="18.95" customHeight="1" x14ac:dyDescent="0.2">
      <c r="A43" s="523" t="s">
        <v>547</v>
      </c>
      <c r="B43" s="521">
        <v>5</v>
      </c>
      <c r="C43" s="516">
        <v>12.6</v>
      </c>
      <c r="D43" s="507" t="s">
        <v>112</v>
      </c>
      <c r="H43" s="527"/>
    </row>
    <row r="44" spans="1:9" ht="18.95" customHeight="1" x14ac:dyDescent="0.2">
      <c r="A44" s="523" t="s">
        <v>547</v>
      </c>
      <c r="B44" s="521">
        <v>6</v>
      </c>
      <c r="C44" s="516">
        <v>16.5</v>
      </c>
      <c r="D44" s="507" t="s">
        <v>112</v>
      </c>
      <c r="H44" s="527"/>
    </row>
    <row r="45" spans="1:9" ht="18.95" customHeight="1" x14ac:dyDescent="0.2">
      <c r="A45" s="523" t="s">
        <v>548</v>
      </c>
      <c r="B45" s="521">
        <v>5</v>
      </c>
      <c r="C45" s="516">
        <v>12.2</v>
      </c>
      <c r="D45" s="507" t="s">
        <v>112</v>
      </c>
      <c r="H45" s="527"/>
    </row>
    <row r="46" spans="1:9" ht="18.95" customHeight="1" x14ac:dyDescent="0.2">
      <c r="A46" s="523" t="s">
        <v>549</v>
      </c>
      <c r="B46" s="521">
        <v>5</v>
      </c>
      <c r="C46" s="516">
        <v>10.3</v>
      </c>
      <c r="D46" s="507" t="s">
        <v>112</v>
      </c>
      <c r="H46" s="528"/>
    </row>
    <row r="47" spans="1:9" ht="18.95" customHeight="1" x14ac:dyDescent="0.2">
      <c r="A47" s="529" t="s">
        <v>549</v>
      </c>
      <c r="B47" s="525">
        <v>6</v>
      </c>
      <c r="C47" s="530">
        <v>15.2</v>
      </c>
      <c r="D47" s="531" t="s">
        <v>112</v>
      </c>
      <c r="H47" s="528"/>
    </row>
    <row r="48" spans="1:9" x14ac:dyDescent="0.2">
      <c r="A48" s="243"/>
      <c r="B48" s="244"/>
      <c r="C48" s="256"/>
    </row>
    <row r="49" spans="1:4" x14ac:dyDescent="0.2">
      <c r="A49" s="243"/>
      <c r="B49" s="244"/>
      <c r="C49" s="256"/>
    </row>
    <row r="50" spans="1:4" ht="15" customHeight="1" x14ac:dyDescent="0.2">
      <c r="A50" s="1069" t="s">
        <v>550</v>
      </c>
      <c r="B50" s="1069"/>
      <c r="C50" s="1069"/>
      <c r="D50" s="1069"/>
    </row>
    <row r="51" spans="1:4" ht="16.5" x14ac:dyDescent="0.2">
      <c r="A51" s="261"/>
      <c r="B51" s="262"/>
      <c r="C51" s="262"/>
    </row>
    <row r="52" spans="1:4" ht="36" customHeight="1" x14ac:dyDescent="0.2">
      <c r="A52" s="215" t="s">
        <v>514</v>
      </c>
      <c r="B52" s="500" t="s">
        <v>515</v>
      </c>
      <c r="C52" s="215" t="s">
        <v>516</v>
      </c>
      <c r="D52" s="501" t="s">
        <v>517</v>
      </c>
    </row>
    <row r="53" spans="1:4" ht="18.95" customHeight="1" x14ac:dyDescent="0.2">
      <c r="A53" s="508" t="s">
        <v>551</v>
      </c>
      <c r="B53" s="509">
        <v>5</v>
      </c>
      <c r="C53" s="532">
        <v>10.7</v>
      </c>
      <c r="D53" s="533" t="s">
        <v>112</v>
      </c>
    </row>
    <row r="54" spans="1:4" ht="18.95" customHeight="1" x14ac:dyDescent="0.2">
      <c r="A54" s="524" t="s">
        <v>551</v>
      </c>
      <c r="B54" s="534">
        <v>6</v>
      </c>
      <c r="C54" s="535">
        <v>13</v>
      </c>
      <c r="D54" s="335" t="s">
        <v>112</v>
      </c>
    </row>
    <row r="55" spans="1:4" ht="16.5" x14ac:dyDescent="0.2">
      <c r="A55" s="280"/>
      <c r="B55" s="281"/>
      <c r="C55" s="282"/>
    </row>
    <row r="56" spans="1:4" ht="15" x14ac:dyDescent="0.2">
      <c r="A56" s="1083"/>
      <c r="B56" s="1083"/>
      <c r="C56" s="1083"/>
    </row>
    <row r="57" spans="1:4" ht="16.5" x14ac:dyDescent="0.2">
      <c r="A57" s="280"/>
      <c r="B57" s="281"/>
      <c r="C57" s="282"/>
    </row>
  </sheetData>
  <sheetProtection password="C61F" sheet="1"/>
  <mergeCells count="6">
    <mergeCell ref="A56:C56"/>
    <mergeCell ref="C7:F7"/>
    <mergeCell ref="A10:C10"/>
    <mergeCell ref="F10:I10"/>
    <mergeCell ref="A12:B12"/>
    <mergeCell ref="A50:D50"/>
  </mergeCells>
  <pageMargins left="0.19027777777777777" right="0.15972222222222221" top="0.19027777777777777" bottom="0.1701388888888889" header="0.51180555555555551" footer="0.51180555555555551"/>
  <pageSetup paperSize="9" scale="65" firstPageNumber="0" orientation="portrait" horizontalDpi="300" verticalDpi="300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/>
  </sheetViews>
  <sheetFormatPr defaultRowHeight="12.75" x14ac:dyDescent="0.2"/>
  <cols>
    <col min="1" max="1" width="30.85546875" customWidth="1"/>
    <col min="2" max="2" width="21.5703125" customWidth="1"/>
    <col min="3" max="3" width="17.85546875" customWidth="1"/>
    <col min="4" max="4" width="20.7109375" customWidth="1"/>
    <col min="5" max="6" width="17" customWidth="1"/>
  </cols>
  <sheetData>
    <row r="1" spans="1:6" x14ac:dyDescent="0.2">
      <c r="A1" s="536"/>
      <c r="B1" s="536"/>
      <c r="C1" s="536"/>
      <c r="D1" s="536"/>
      <c r="E1" s="537"/>
      <c r="F1" s="536"/>
    </row>
    <row r="2" spans="1:6" x14ac:dyDescent="0.2">
      <c r="A2" s="536"/>
      <c r="B2" s="536"/>
      <c r="C2" s="536"/>
      <c r="D2" s="536"/>
      <c r="E2" s="537"/>
      <c r="F2" s="536"/>
    </row>
    <row r="3" spans="1:6" x14ac:dyDescent="0.2">
      <c r="A3" s="536"/>
      <c r="B3" s="536"/>
      <c r="C3" s="536"/>
      <c r="D3" s="536"/>
      <c r="E3" s="537"/>
      <c r="F3" s="536"/>
    </row>
    <row r="4" spans="1:6" x14ac:dyDescent="0.2">
      <c r="A4" s="536"/>
      <c r="B4" s="536"/>
      <c r="C4" s="536"/>
      <c r="D4" s="536"/>
      <c r="E4" s="537"/>
      <c r="F4" s="536"/>
    </row>
    <row r="5" spans="1:6" x14ac:dyDescent="0.2">
      <c r="A5" s="536"/>
      <c r="B5" s="536"/>
      <c r="C5" s="536"/>
      <c r="D5" s="536"/>
      <c r="E5" s="537"/>
      <c r="F5" s="536"/>
    </row>
    <row r="6" spans="1:6" x14ac:dyDescent="0.2">
      <c r="A6" s="538"/>
      <c r="B6" s="536"/>
      <c r="C6" s="536"/>
      <c r="D6" s="536"/>
      <c r="E6" s="537"/>
      <c r="F6" s="536"/>
    </row>
    <row r="7" spans="1:6" ht="14.25" customHeight="1" x14ac:dyDescent="0.25">
      <c r="A7" s="539"/>
      <c r="B7" s="1080" t="s">
        <v>552</v>
      </c>
      <c r="C7" s="1080"/>
      <c r="D7" s="1080"/>
      <c r="E7" s="540"/>
      <c r="F7" s="536"/>
    </row>
    <row r="8" spans="1:6" ht="12.75" customHeight="1" x14ac:dyDescent="0.25">
      <c r="A8" s="541" t="s">
        <v>553</v>
      </c>
      <c r="B8" s="542"/>
      <c r="C8" s="542"/>
      <c r="D8" s="542"/>
      <c r="E8" s="542"/>
      <c r="F8" s="536"/>
    </row>
    <row r="9" spans="1:6" ht="12.75" customHeight="1" x14ac:dyDescent="0.2">
      <c r="A9" s="543">
        <f>'СЕТКА РАБИЦА свет, цинк, цветн'!A7</f>
        <v>0</v>
      </c>
      <c r="B9" s="544"/>
      <c r="C9" s="544"/>
      <c r="D9" s="544"/>
      <c r="E9" s="545"/>
      <c r="F9" s="544"/>
    </row>
    <row r="10" spans="1:6" ht="18.75" customHeight="1" x14ac:dyDescent="0.2">
      <c r="A10" s="1087" t="s">
        <v>92</v>
      </c>
      <c r="B10" s="1087" t="s">
        <v>554</v>
      </c>
      <c r="C10" s="1087" t="s">
        <v>196</v>
      </c>
      <c r="D10" s="1087" t="s">
        <v>555</v>
      </c>
      <c r="E10" s="1086" t="s">
        <v>556</v>
      </c>
      <c r="F10" s="1086"/>
    </row>
    <row r="11" spans="1:6" ht="23.25" customHeight="1" x14ac:dyDescent="0.2">
      <c r="A11" s="1087"/>
      <c r="B11" s="1087"/>
      <c r="C11" s="1087"/>
      <c r="D11" s="1087"/>
      <c r="E11" s="546" t="s">
        <v>557</v>
      </c>
      <c r="F11" s="547" t="s">
        <v>558</v>
      </c>
    </row>
    <row r="12" spans="1:6" ht="19.5" customHeight="1" x14ac:dyDescent="0.2">
      <c r="A12" s="548" t="s">
        <v>559</v>
      </c>
      <c r="B12" s="548" t="s">
        <v>101</v>
      </c>
      <c r="C12" s="548">
        <v>0.6</v>
      </c>
      <c r="D12" s="548">
        <v>0.2</v>
      </c>
      <c r="E12" s="549">
        <v>70</v>
      </c>
      <c r="F12" s="549">
        <v>65</v>
      </c>
    </row>
  </sheetData>
  <sheetProtection password="C61F" sheet="1"/>
  <mergeCells count="6">
    <mergeCell ref="E10:F10"/>
    <mergeCell ref="B7:D7"/>
    <mergeCell ref="A10:A11"/>
    <mergeCell ref="B10:B11"/>
    <mergeCell ref="C10:C11"/>
    <mergeCell ref="D10:D11"/>
  </mergeCells>
  <pageMargins left="0.2361111111111111" right="0.2361111111111111" top="0.74791666666666667" bottom="0.74791666666666667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</vt:i4>
      </vt:variant>
    </vt:vector>
  </HeadingPairs>
  <TitlesOfParts>
    <vt:vector size="21" baseType="lpstr">
      <vt:lpstr>оглавление</vt:lpstr>
      <vt:lpstr>контакты</vt:lpstr>
      <vt:lpstr>СЕТКА РАБИЦА свет, цинк, цветн</vt:lpstr>
      <vt:lpstr>сетка сварная Цинк, ПВХ</vt:lpstr>
      <vt:lpstr>сетка пластиковая</vt:lpstr>
      <vt:lpstr>сетка кладочная</vt:lpstr>
      <vt:lpstr>сетка тканая</vt:lpstr>
      <vt:lpstr>Сетка рифленая</vt:lpstr>
      <vt:lpstr>Сетка Манье</vt:lpstr>
      <vt:lpstr>скоба строительная</vt:lpstr>
      <vt:lpstr>ЕГОЗА</vt:lpstr>
      <vt:lpstr>проволока, лента</vt:lpstr>
      <vt:lpstr>ТЕПЛИЦЫ</vt:lpstr>
      <vt:lpstr>ГВОЗДИ</vt:lpstr>
      <vt:lpstr>металлопрокат</vt:lpstr>
      <vt:lpstr>анкер для георешетки</vt:lpstr>
      <vt:lpstr>разное</vt:lpstr>
      <vt:lpstr>ГВОЗДИ!Область_печати</vt:lpstr>
      <vt:lpstr>'проволока, лента'!Область_печати</vt:lpstr>
      <vt:lpstr>'сетка кладочная'!Область_печати</vt:lpstr>
      <vt:lpstr>'сетка сварная Цинк, ПВХ'!Область_печати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Пользователь</cp:lastModifiedBy>
  <cp:lastPrinted>2021-07-07T05:24:23Z</cp:lastPrinted>
  <dcterms:created xsi:type="dcterms:W3CDTF">2018-08-28T06:49:24Z</dcterms:created>
  <dcterms:modified xsi:type="dcterms:W3CDTF">2021-09-10T07:03:03Z</dcterms:modified>
</cp:coreProperties>
</file>